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TR-NOT-001\Desktop\DOCS CORRIGIDOS\"/>
    </mc:Choice>
  </mc:AlternateContent>
  <xr:revisionPtr revIDLastSave="0" documentId="13_ncr:1_{68A0CD6A-ED53-4E15-A9AD-C1BBBEA25C4A}" xr6:coauthVersionLast="36" xr6:coauthVersionMax="36" xr10:uidLastSave="{00000000-0000-0000-0000-000000000000}"/>
  <bookViews>
    <workbookView xWindow="0" yWindow="0" windowWidth="20490" windowHeight="7425" activeTab="1" xr2:uid="{00000000-000D-0000-FFFF-FFFF00000000}"/>
  </bookViews>
  <sheets>
    <sheet name="PLANO DE TRABALHO" sheetId="1" r:id="rId1"/>
    <sheet name="ANEXO I - MEMORIA DE CALCULO" sheetId="2" r:id="rId2"/>
  </sheets>
  <calcPr calcId="191029"/>
  <extLst>
    <ext uri="GoogleSheetsCustomDataVersion2">
      <go:sheetsCustomData xmlns:go="http://customooxmlschemas.google.com/" r:id="rId6" roundtripDataChecksum="5sX9IAvn6C9bv/Vl9DBrf93VFoMvSZgEQxvhcsNjgE8="/>
    </ext>
  </extLst>
</workbook>
</file>

<file path=xl/calcChain.xml><?xml version="1.0" encoding="utf-8"?>
<calcChain xmlns="http://schemas.openxmlformats.org/spreadsheetml/2006/main">
  <c r="I163" i="2" l="1"/>
  <c r="I159" i="2"/>
  <c r="I158" i="2"/>
  <c r="I154" i="2"/>
  <c r="I155" i="2"/>
  <c r="I153" i="2"/>
  <c r="I149" i="2"/>
  <c r="I143" i="2"/>
  <c r="I144" i="2"/>
  <c r="I145" i="2"/>
  <c r="I142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17" i="2"/>
  <c r="I110" i="2"/>
  <c r="I111" i="2"/>
  <c r="I112" i="2"/>
  <c r="I109" i="2"/>
  <c r="I102" i="2"/>
  <c r="I103" i="2"/>
  <c r="I104" i="2"/>
  <c r="I101" i="2"/>
  <c r="I95" i="2"/>
  <c r="I96" i="2"/>
  <c r="I97" i="2"/>
  <c r="I94" i="2"/>
  <c r="I87" i="2"/>
  <c r="I88" i="2"/>
  <c r="I89" i="2"/>
  <c r="I86" i="2"/>
  <c r="I78" i="2"/>
  <c r="I79" i="2"/>
  <c r="I80" i="2"/>
  <c r="I81" i="2"/>
  <c r="I82" i="2"/>
  <c r="I77" i="2"/>
  <c r="I70" i="2"/>
  <c r="I71" i="2"/>
  <c r="I72" i="2"/>
  <c r="I69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50" i="2"/>
  <c r="I34" i="2"/>
  <c r="I35" i="2"/>
  <c r="I36" i="2"/>
  <c r="I37" i="2"/>
  <c r="I38" i="2"/>
  <c r="I39" i="2"/>
  <c r="I40" i="2"/>
  <c r="I41" i="2"/>
  <c r="I42" i="2"/>
  <c r="I43" i="2"/>
  <c r="I44" i="2"/>
  <c r="I45" i="2"/>
  <c r="I33" i="2"/>
  <c r="I26" i="2"/>
  <c r="I27" i="2"/>
  <c r="I28" i="2"/>
  <c r="I25" i="2"/>
  <c r="I17" i="2"/>
  <c r="I18" i="2"/>
  <c r="I19" i="2"/>
  <c r="I20" i="2"/>
  <c r="I21" i="2"/>
  <c r="I16" i="2"/>
  <c r="G145" i="2"/>
  <c r="P90" i="1" s="1"/>
  <c r="F145" i="2"/>
  <c r="O90" i="1" s="1"/>
  <c r="H144" i="2"/>
  <c r="H143" i="2"/>
  <c r="H142" i="2"/>
  <c r="G138" i="2"/>
  <c r="P89" i="1" s="1"/>
  <c r="F138" i="2"/>
  <c r="O89" i="1" s="1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G112" i="2"/>
  <c r="P87" i="1" s="1"/>
  <c r="F112" i="2"/>
  <c r="O87" i="1" s="1"/>
  <c r="H111" i="2"/>
  <c r="H110" i="2"/>
  <c r="H109" i="2"/>
  <c r="G104" i="2"/>
  <c r="F104" i="2"/>
  <c r="H103" i="2"/>
  <c r="H102" i="2"/>
  <c r="H101" i="2"/>
  <c r="G97" i="2"/>
  <c r="P85" i="1" s="1"/>
  <c r="F97" i="2"/>
  <c r="H96" i="2"/>
  <c r="H95" i="2"/>
  <c r="H94" i="2"/>
  <c r="H97" i="2" s="1"/>
  <c r="Q85" i="1" s="1"/>
  <c r="G89" i="2"/>
  <c r="P84" i="1" s="1"/>
  <c r="F89" i="2"/>
  <c r="O84" i="1" s="1"/>
  <c r="H88" i="2"/>
  <c r="H87" i="2"/>
  <c r="H86" i="2"/>
  <c r="H89" i="2" s="1"/>
  <c r="G80" i="2"/>
  <c r="G81" i="2" s="1"/>
  <c r="G82" i="2" s="1"/>
  <c r="P83" i="1" s="1"/>
  <c r="F80" i="2"/>
  <c r="F81" i="2" s="1"/>
  <c r="H79" i="2"/>
  <c r="H78" i="2"/>
  <c r="H77" i="2"/>
  <c r="G72" i="2"/>
  <c r="P82" i="1" s="1"/>
  <c r="F72" i="2"/>
  <c r="O82" i="1" s="1"/>
  <c r="H71" i="2"/>
  <c r="H70" i="2"/>
  <c r="H69" i="2"/>
  <c r="H72" i="2" s="1"/>
  <c r="G64" i="2"/>
  <c r="P81" i="1" s="1"/>
  <c r="F64" i="2"/>
  <c r="O81" i="1" s="1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G45" i="2"/>
  <c r="P80" i="1" s="1"/>
  <c r="F45" i="2"/>
  <c r="O80" i="1" s="1"/>
  <c r="H44" i="2"/>
  <c r="H43" i="2"/>
  <c r="H42" i="2"/>
  <c r="H41" i="2"/>
  <c r="H40" i="2"/>
  <c r="H39" i="2"/>
  <c r="H38" i="2"/>
  <c r="H37" i="2"/>
  <c r="H36" i="2"/>
  <c r="H35" i="2"/>
  <c r="H34" i="2"/>
  <c r="H33" i="2"/>
  <c r="G28" i="2"/>
  <c r="P79" i="1" s="1"/>
  <c r="F28" i="2"/>
  <c r="O79" i="1" s="1"/>
  <c r="H27" i="2"/>
  <c r="H26" i="2"/>
  <c r="H25" i="2"/>
  <c r="G19" i="2"/>
  <c r="F19" i="2"/>
  <c r="H18" i="2"/>
  <c r="H17" i="2"/>
  <c r="H16" i="2"/>
  <c r="O106" i="1"/>
  <c r="N96" i="1"/>
  <c r="N94" i="1"/>
  <c r="N93" i="1"/>
  <c r="P86" i="1"/>
  <c r="O86" i="1"/>
  <c r="O85" i="1"/>
  <c r="P69" i="1"/>
  <c r="P70" i="1" s="1"/>
  <c r="P61" i="1"/>
  <c r="O38" i="1" s="1"/>
  <c r="P60" i="1"/>
  <c r="P59" i="1"/>
  <c r="P58" i="1"/>
  <c r="P57" i="1"/>
  <c r="B38" i="1" s="1"/>
  <c r="H104" i="2" l="1"/>
  <c r="H80" i="2"/>
  <c r="H145" i="2"/>
  <c r="H19" i="2"/>
  <c r="H112" i="2"/>
  <c r="H28" i="2"/>
  <c r="H138" i="2"/>
  <c r="H64" i="2"/>
  <c r="Q104" i="1"/>
  <c r="H45" i="2"/>
  <c r="Q82" i="1"/>
  <c r="Q84" i="1"/>
  <c r="F82" i="2"/>
  <c r="O83" i="1" s="1"/>
  <c r="P64" i="1"/>
  <c r="P65" i="1"/>
  <c r="F20" i="2"/>
  <c r="G20" i="2"/>
  <c r="G21" i="2" s="1"/>
  <c r="P66" i="1" l="1"/>
  <c r="P72" i="1" s="1"/>
  <c r="Q79" i="1"/>
  <c r="Q86" i="1"/>
  <c r="H81" i="2"/>
  <c r="Q89" i="1"/>
  <c r="H20" i="2"/>
  <c r="Q80" i="1"/>
  <c r="Q90" i="1"/>
  <c r="Q87" i="1"/>
  <c r="Q81" i="1"/>
  <c r="G149" i="2"/>
  <c r="P78" i="1"/>
  <c r="F21" i="2"/>
  <c r="H82" i="2" l="1"/>
  <c r="H21" i="2"/>
  <c r="O78" i="1"/>
  <c r="F149" i="2"/>
  <c r="P91" i="1"/>
  <c r="G154" i="2"/>
  <c r="P94" i="1" s="1"/>
  <c r="G153" i="2"/>
  <c r="G158" i="2"/>
  <c r="Q83" i="1" l="1"/>
  <c r="Q78" i="1"/>
  <c r="H149" i="2"/>
  <c r="G155" i="2"/>
  <c r="P93" i="1"/>
  <c r="P96" i="1"/>
  <c r="G159" i="2"/>
  <c r="F154" i="2"/>
  <c r="O94" i="1" s="1"/>
  <c r="O91" i="1"/>
  <c r="F153" i="2"/>
  <c r="F158" i="2"/>
  <c r="Q91" i="1" l="1"/>
  <c r="H153" i="2"/>
  <c r="H154" i="2"/>
  <c r="Q94" i="1" s="1"/>
  <c r="H158" i="2"/>
  <c r="F155" i="2"/>
  <c r="O93" i="1"/>
  <c r="F159" i="2"/>
  <c r="O96" i="1"/>
  <c r="G163" i="2"/>
  <c r="P97" i="1" s="1"/>
  <c r="H159" i="2" l="1"/>
  <c r="Q96" i="1"/>
  <c r="H155" i="2"/>
  <c r="Q93" i="1"/>
  <c r="F163" i="2"/>
  <c r="O97" i="1" s="1"/>
  <c r="H163" i="2" l="1"/>
  <c r="Q97" i="1" s="1"/>
</calcChain>
</file>

<file path=xl/sharedStrings.xml><?xml version="1.0" encoding="utf-8"?>
<sst xmlns="http://schemas.openxmlformats.org/spreadsheetml/2006/main" count="292" uniqueCount="202">
  <si>
    <t>MINISTÉRIO DA EDUCAÇÃO</t>
  </si>
  <si>
    <t>INSTITUTO FEDERAL DE EDUCAÇÃO, CIÊNCIA E TECNOLOGIA DE MATO GROSSO</t>
  </si>
  <si>
    <r>
      <rPr>
        <b/>
        <sz val="12"/>
        <color theme="1"/>
        <rFont val="Calibri"/>
      </rPr>
      <t xml:space="preserve">TERMO DE ALTERAÇÃO DE PLANO DE TRABALHO Nº </t>
    </r>
    <r>
      <rPr>
        <b/>
        <sz val="12"/>
        <color rgb="FFFF0000"/>
        <rFont val="Calibri"/>
      </rPr>
      <t>XX/202X</t>
    </r>
  </si>
  <si>
    <t>TIPO (MARCAR TODOS QUE SE APLICAR)</t>
  </si>
  <si>
    <t>ADITIVO DE PRAZO</t>
  </si>
  <si>
    <t>ADITIVO DE VALOR</t>
  </si>
  <si>
    <t>REMANEJAMENTO</t>
  </si>
  <si>
    <t>X</t>
  </si>
  <si>
    <t>I  IDENTIFICAÇÃO</t>
  </si>
  <si>
    <t>IDENTIFICAÇÃO DO PROJETO</t>
  </si>
  <si>
    <t>Título do Projeto:</t>
  </si>
  <si>
    <t xml:space="preserve">Instituto/Faculdade: </t>
  </si>
  <si>
    <t xml:space="preserve">Departamento/Área: </t>
  </si>
  <si>
    <t>IDENTIFICAÇÃO DA UNIDADE</t>
  </si>
  <si>
    <t>Instituto Federal de Educação, Ciência e Tecnologia de Mato Grosso</t>
  </si>
  <si>
    <t>CNPJ: 10.784.782/0001-50</t>
  </si>
  <si>
    <t>Fundação de Apoio e Desenvolvimento da Universidade Federal de Mato Grosso - Fundação Uniselva</t>
  </si>
  <si>
    <t>CNPJ: 04.845.150/0001-57</t>
  </si>
  <si>
    <t>Terceiro Partícipe (quando houver)</t>
  </si>
  <si>
    <t>CNPJ:</t>
  </si>
  <si>
    <t xml:space="preserve">COORDENADOR [A] DO PROJETO </t>
  </si>
  <si>
    <t xml:space="preserve">Nome completo: </t>
  </si>
  <si>
    <t xml:space="preserve">CPF: </t>
  </si>
  <si>
    <t xml:space="preserve">SIAPE: </t>
  </si>
  <si>
    <t xml:space="preserve">Telefone: </t>
  </si>
  <si>
    <t xml:space="preserve">E-mail: </t>
  </si>
  <si>
    <t>Número de Registro na Fundação de Apoio:</t>
  </si>
  <si>
    <t>Prazo de Execução Original</t>
  </si>
  <si>
    <t>Inicio</t>
  </si>
  <si>
    <t>Término</t>
  </si>
  <si>
    <t>Prazo de Execução Pleiteado</t>
  </si>
  <si>
    <t>Valor original do projeto [R$]</t>
  </si>
  <si>
    <t>Valor a ser aditivado</t>
  </si>
  <si>
    <t>Novo valor total</t>
  </si>
  <si>
    <r>
      <rPr>
        <b/>
        <sz val="11"/>
        <color theme="1"/>
        <rFont val="Calibri"/>
      </rPr>
      <t xml:space="preserve">NOVO CRONOGRAMA DE EXECUÇÃO  </t>
    </r>
    <r>
      <rPr>
        <b/>
        <sz val="11"/>
        <color rgb="FFFFFF00"/>
        <rFont val="Calibri"/>
      </rPr>
      <t>(Caso não esteje pleiteando alteração do cronograma, deixar este quadro em branco)</t>
    </r>
  </si>
  <si>
    <t>META</t>
  </si>
  <si>
    <t>ETAPA</t>
  </si>
  <si>
    <t>DESCRIÇÃO</t>
  </si>
  <si>
    <t>MÊS INÍCIO</t>
  </si>
  <si>
    <t>MÊS FINAL</t>
  </si>
  <si>
    <t>1.1</t>
  </si>
  <si>
    <t>Descrever etapa 1.1, de forma sucinta, objetiva e monitorável</t>
  </si>
  <si>
    <t>Mês x</t>
  </si>
  <si>
    <t>II PREVISÃO DE RECEITAS</t>
  </si>
  <si>
    <t>FONTES</t>
  </si>
  <si>
    <t>(EM R$ 1,00)</t>
  </si>
  <si>
    <t>ESPECIFICAÇÃO</t>
  </si>
  <si>
    <t>QTD.</t>
  </si>
  <si>
    <t>VALOR UNITÁRIO</t>
  </si>
  <si>
    <t>VALOR TOTAL</t>
  </si>
  <si>
    <t>Valor total aprovado no Plano de Trabalho original (ou o aprovado no último termo de alteração com aditivo de valor)</t>
  </si>
  <si>
    <t>Valor do aditivo pleiteado</t>
  </si>
  <si>
    <t>TOTAL DO PROJETO sem descontos de ressarcimento e DOA</t>
  </si>
  <si>
    <t xml:space="preserve">RESSARCIMENTO AO IFMT PELOS SEUS BENS TANGÍVEIS E INTANGÍVEIS </t>
  </si>
  <si>
    <t>..RESSARCIMENTO À CONTA ÚNICA DO IFMT POR MEIO DE GRU</t>
  </si>
  <si>
    <t>1.2</t>
  </si>
  <si>
    <t>..RESSARCIMENTO À UNIDADE DE ORIGEM DO PROJETO (PGA)</t>
  </si>
  <si>
    <t>TOTAL DE RESSARCIMENTO</t>
  </si>
  <si>
    <t>DESPESAS OPERACIONAIS ADMINISTRATIVAS (DOA) DA FUNDAÇÃO DE APOIO</t>
  </si>
  <si>
    <t>..DOA (ATÉ 15%)</t>
  </si>
  <si>
    <t>TOTAL DE DESPESAS OPERACIONAIS ADMINISTRATIVAS</t>
  </si>
  <si>
    <t>VALOR DISPONÍVEL PARA EXECUÇÃO DO PROJETO</t>
  </si>
  <si>
    <t>III PREVISÃO DE DESPESAS [R$ 1,00] [VER MEMÓRIA DE CALCULO]</t>
  </si>
  <si>
    <t>DESPESAS DE CUSTEIO</t>
  </si>
  <si>
    <t>PLANO DE APLICAÇÃO APROVADO</t>
  </si>
  <si>
    <t>ALTERAÇÕES PROPOSTAS</t>
  </si>
  <si>
    <t>PLANO DE APLICAÇÃO PROPOSTO</t>
  </si>
  <si>
    <t>Pessoal e Encargos [CLT]</t>
  </si>
  <si>
    <t>Passagens</t>
  </si>
  <si>
    <t>Serviços de Terceiros - Pessoa Jurídica</t>
  </si>
  <si>
    <t>Material de Consumo</t>
  </si>
  <si>
    <t>Diárias</t>
  </si>
  <si>
    <t>Serviço Terceiros - Pessoa Física - Prestador de Serviço Autônomo (Total/ Valor Bruto com os encargos de INSS, ISSQN e IR (se for o caso) a deduzir)</t>
  </si>
  <si>
    <t>Bolsa Extensão - específicas pelo FNDE/Pronatec (Lei n.º 12.513/2011)</t>
  </si>
  <si>
    <t>Bolsa (Lei nº 8958/2004) - vínculo com o IFMT</t>
  </si>
  <si>
    <t>Bolsa Inovação Tecnológica [Lei 13243 de 11 de janeiro de 2016] - vínculo com o IFMT (Projetos cadastrados na Agência de Inovação Tecnológica)</t>
  </si>
  <si>
    <t>Bolsa Estágio (Lei nº 11.788/2008 - Lei do Estágio)</t>
  </si>
  <si>
    <t>DESPESAS DE CAPITAL (INVESTIMENTO)</t>
  </si>
  <si>
    <t>Equipamentos e Material Permanente</t>
  </si>
  <si>
    <t>Obras e Instalações</t>
  </si>
  <si>
    <t>SUBTOTAL PROJETO</t>
  </si>
  <si>
    <t>..RESSARCIMENTO À UNIDADE DE ORIGEM DO PROJETO [PGA]</t>
  </si>
  <si>
    <t>TOTAL DO PROJETO [SUBTOTAL  + RESSARCIMENTO + DESPESAS OPERACIONAIS]</t>
  </si>
  <si>
    <t xml:space="preserve">IV - JUSTIFICATIVA DO REMANEJAMENTO DE DESPESAS DO QUADRO III:     </t>
  </si>
  <si>
    <r>
      <rPr>
        <b/>
        <sz val="11"/>
        <color rgb="FF000000"/>
        <rFont val="Calibri,Arial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Calibri,Arial"/>
      </rPr>
      <t>- Necessidade de criação de uma nova função de bolsista para atender o campus xxx, xxxx;                                                                                                                                                                                                                                                                 -Necessidade de aquisição de equipamento que não foi possível prever antes de iniciar a execução do Projeto;                                                                                                                                                                                                                              - Oportunidade de incluir participantes voluntários para  contribuir na execução do projeto;                                                                                                                                                                                                                                                                               - xxxxxxxxxxxxxx</t>
    </r>
  </si>
  <si>
    <r>
      <rPr>
        <b/>
        <sz val="11"/>
        <color theme="1"/>
        <rFont val="Calibri"/>
      </rPr>
      <t xml:space="preserve">V - DETALHAMENTO E JUSTIFICATIVA DO INVESTIMENTO </t>
    </r>
    <r>
      <rPr>
        <sz val="11"/>
        <color rgb="FFFF9900"/>
        <rFont val="Calibri"/>
      </rPr>
      <t>(Caso não esteja pleiteando alteração no investimento, deixar em branco este quadro)</t>
    </r>
  </si>
  <si>
    <t>Qtde</t>
  </si>
  <si>
    <t>Identificação (equipamentos, móveis, obras, reformas, etc..)</t>
  </si>
  <si>
    <t>PREVISÃO AQUISIÇÃO/ENTREGA*</t>
  </si>
  <si>
    <t>VL.UNIT APROVADO</t>
  </si>
  <si>
    <t>VALOR TOTAL PLANO DE APLICAÇÃO APROVADO</t>
  </si>
  <si>
    <t>Impressora xxxx</t>
  </si>
  <si>
    <t>Mês 4</t>
  </si>
  <si>
    <t>Reforma de Laboratório de análise quimica - bloco xxx</t>
  </si>
  <si>
    <t>Mês 10</t>
  </si>
  <si>
    <t xml:space="preserve">TOTAL </t>
  </si>
  <si>
    <r>
      <rPr>
        <sz val="11"/>
        <color theme="1"/>
        <rFont val="Calibri"/>
      </rPr>
      <t xml:space="preserve">Justificativa: </t>
    </r>
    <r>
      <rPr>
        <sz val="11"/>
        <color rgb="FFFF0000"/>
        <rFont val="Calibri"/>
      </rPr>
      <t>Surgiu a necessidade de uma reforma na bancada do laboratório de análise usada para execução do projeto, e não será mais necessária a aquisição de uma das duas impressoras pleiteadas no plano de trabalho aprovado</t>
    </r>
    <r>
      <rPr>
        <sz val="11"/>
        <color theme="1"/>
        <rFont val="Calibri"/>
      </rPr>
      <t>.</t>
    </r>
  </si>
  <si>
    <t>VI - ASSINATURA DO COORDENADOR DO PROJETO</t>
  </si>
  <si>
    <r>
      <rPr>
        <sz val="11"/>
        <color rgb="FFFF0000"/>
        <rFont val="Calibri"/>
      </rPr>
      <t>Município - MT</t>
    </r>
    <r>
      <rPr>
        <sz val="11"/>
        <color theme="1"/>
        <rFont val="Calibri"/>
      </rPr>
      <t>, ...............de.........................................................202</t>
    </r>
    <r>
      <rPr>
        <sz val="11"/>
        <color rgb="FFFF0000"/>
        <rFont val="Calibri"/>
      </rPr>
      <t>X.</t>
    </r>
  </si>
  <si>
    <t>_______________________________________________________________________</t>
  </si>
  <si>
    <t>Coordenador (a)</t>
  </si>
  <si>
    <r>
      <rPr>
        <sz val="11"/>
        <color rgb="FFFF0000"/>
        <rFont val="Calibri"/>
      </rPr>
      <t>Município - MT</t>
    </r>
    <r>
      <rPr>
        <sz val="11"/>
        <color theme="1"/>
        <rFont val="Calibri"/>
      </rPr>
      <t>, ...............de.........................................................202</t>
    </r>
    <r>
      <rPr>
        <sz val="11"/>
        <color rgb="FFFF0000"/>
        <rFont val="Calibri"/>
      </rPr>
      <t>X</t>
    </r>
    <r>
      <rPr>
        <sz val="11"/>
        <color theme="1"/>
        <rFont val="Calibri"/>
      </rPr>
      <t>.</t>
    </r>
  </si>
  <si>
    <t>Proponente (Reitor ou Diretor do Campus )</t>
  </si>
  <si>
    <r>
      <rPr>
        <sz val="11"/>
        <color rgb="FFFF0000"/>
        <rFont val="Calibri"/>
      </rPr>
      <t>Município - MT</t>
    </r>
    <r>
      <rPr>
        <sz val="11"/>
        <color theme="1"/>
        <rFont val="Calibri"/>
      </rPr>
      <t>, ...............de.........................................................202</t>
    </r>
    <r>
      <rPr>
        <sz val="11"/>
        <color rgb="FFFF0000"/>
        <rFont val="Calibri"/>
      </rPr>
      <t>X.</t>
    </r>
  </si>
  <si>
    <t>Setor responsavel pela área do projeto na unidade (Pró-reitoria ou setor no campus )</t>
  </si>
  <si>
    <t>MEMÓRIA DE CÁLCULO</t>
  </si>
  <si>
    <t>ESPECIFICAÇÕES</t>
  </si>
  <si>
    <t>SITUAÇÃO</t>
  </si>
  <si>
    <t xml:space="preserve">ITEM 1 - NATUREZA DA DESPESA - PESSOAL E ENCARGOS (CLT) </t>
  </si>
  <si>
    <t>Sub Total</t>
  </si>
  <si>
    <t>Encargos (86%)</t>
  </si>
  <si>
    <t>TOTAL ITEM - 1</t>
  </si>
  <si>
    <t>ITEM 2 - NATUREZA DA DESPESA - PASSAGENS</t>
  </si>
  <si>
    <t>LEGENDA</t>
  </si>
  <si>
    <t>Passagem [terrestre / aérea]</t>
  </si>
  <si>
    <t>TOTAL ITEM - 2</t>
  </si>
  <si>
    <t>ITEM 3 - NATUREZA DA DESPESA - SERVIÇOS DE TERCEIROS PESSOA JURÍDICA</t>
  </si>
  <si>
    <t>Link Portaria Nº448, de 13/09/2002 - da Secretaria do Tesouro Nacional</t>
  </si>
  <si>
    <t>.Serviços de fornecimento de alimentação</t>
  </si>
  <si>
    <t xml:space="preserve">.Manutenção e conservação de bens imóveis </t>
  </si>
  <si>
    <t xml:space="preserve">.Manutenção e conservação de maquinas e equipamentos </t>
  </si>
  <si>
    <t xml:space="preserve">.Manutenção e conservação de veículos </t>
  </si>
  <si>
    <t xml:space="preserve">.Exposições, congressos e conferências </t>
  </si>
  <si>
    <t xml:space="preserve">.Serviços gráficos </t>
  </si>
  <si>
    <t xml:space="preserve">.Serviços de copias e reprodução de documentos  </t>
  </si>
  <si>
    <t xml:space="preserve">.Serviços de comunicação em geral </t>
  </si>
  <si>
    <t>.Serviços de analises e pesquisas científicas</t>
  </si>
  <si>
    <r>
      <rPr>
        <sz val="9"/>
        <color theme="1"/>
        <rFont val="Calibri"/>
      </rPr>
      <t xml:space="preserve">.Serviços de seguros em geral  </t>
    </r>
    <r>
      <rPr>
        <b/>
        <i/>
        <sz val="9"/>
        <color rgb="FFFF0000"/>
        <rFont val="Calibri"/>
      </rPr>
      <t>[R$15,00 por pessoa/por mês]</t>
    </r>
  </si>
  <si>
    <t>.Combustíveis e Lubrificantes Automotivos</t>
  </si>
  <si>
    <r>
      <rPr>
        <sz val="9"/>
        <color theme="1"/>
        <rFont val="Calibri"/>
      </rPr>
      <t>.Outros Serviços de Terceiros- Pessoa Jurídica [</t>
    </r>
    <r>
      <rPr>
        <sz val="9"/>
        <color rgb="FFFF0000"/>
        <rFont val="Calibri"/>
      </rPr>
      <t>despesas bancária</t>
    </r>
    <r>
      <rPr>
        <sz val="9"/>
        <color theme="1"/>
        <rFont val="Calibri"/>
      </rPr>
      <t>s,</t>
    </r>
    <r>
      <rPr>
        <sz val="9"/>
        <color rgb="FFFF0000"/>
        <rFont val="Calibri"/>
      </rPr>
      <t xml:space="preserve"> taxas veiculares</t>
    </r>
    <r>
      <rPr>
        <sz val="9"/>
        <color theme="1"/>
        <rFont val="Calibri"/>
      </rPr>
      <t xml:space="preserve"> e locação de veículos]</t>
    </r>
  </si>
  <si>
    <t>TOTAL ITEM - 3</t>
  </si>
  <si>
    <t>ITEM 4 - NATUREZA DA DESPESA - MATERIAL DE CONSUMO</t>
  </si>
  <si>
    <r>
      <rPr>
        <sz val="9"/>
        <color theme="1"/>
        <rFont val="Calibri"/>
      </rPr>
      <t>..Materiais de expediente</t>
    </r>
    <r>
      <rPr>
        <sz val="9"/>
        <color rgb="FF000000"/>
        <rFont val="Calibri"/>
      </rPr>
      <t xml:space="preserve"> </t>
    </r>
  </si>
  <si>
    <t>..Material de processamento de dados</t>
  </si>
  <si>
    <r>
      <rPr>
        <sz val="9"/>
        <color theme="1"/>
        <rFont val="Calibri"/>
      </rPr>
      <t>..Gêneros de alimentação</t>
    </r>
    <r>
      <rPr>
        <sz val="9"/>
        <color rgb="FF000000"/>
        <rFont val="Calibri"/>
      </rPr>
      <t xml:space="preserve"> </t>
    </r>
  </si>
  <si>
    <r>
      <rPr>
        <sz val="9"/>
        <color theme="1"/>
        <rFont val="Calibri"/>
      </rPr>
      <t>..Material químico</t>
    </r>
    <r>
      <rPr>
        <sz val="9"/>
        <color rgb="FF000000"/>
        <rFont val="Calibri"/>
      </rPr>
      <t xml:space="preserve"> </t>
    </r>
  </si>
  <si>
    <r>
      <rPr>
        <sz val="9"/>
        <color theme="1"/>
        <rFont val="Calibri"/>
      </rPr>
      <t>..Material laboratorial</t>
    </r>
    <r>
      <rPr>
        <sz val="9"/>
        <color rgb="FF000000"/>
        <rFont val="Calibri"/>
      </rPr>
      <t xml:space="preserve"> </t>
    </r>
  </si>
  <si>
    <r>
      <rPr>
        <sz val="9"/>
        <color theme="1"/>
        <rFont val="Calibri"/>
      </rPr>
      <t>..Material hospitalar</t>
    </r>
    <r>
      <rPr>
        <sz val="9"/>
        <color rgb="FF000000"/>
        <rFont val="Calibri"/>
      </rPr>
      <t xml:space="preserve"> </t>
    </r>
  </si>
  <si>
    <r>
      <rPr>
        <sz val="9"/>
        <color theme="1"/>
        <rFont val="Calibri"/>
      </rPr>
      <t>..Uniformes, Tecidos e aviamentos</t>
    </r>
    <r>
      <rPr>
        <sz val="9"/>
        <color rgb="FF000000"/>
        <rFont val="Calibri"/>
      </rPr>
      <t xml:space="preserve"> </t>
    </r>
  </si>
  <si>
    <t>..Material de Proteção e segurança</t>
  </si>
  <si>
    <t>..Material elétrico e eletrônico</t>
  </si>
  <si>
    <r>
      <rPr>
        <sz val="9"/>
        <color theme="1"/>
        <rFont val="Calibri"/>
      </rPr>
      <t>..Material para manutenção de veículos</t>
    </r>
    <r>
      <rPr>
        <sz val="9"/>
        <color rgb="FF000000"/>
        <rFont val="Calibri"/>
      </rPr>
      <t xml:space="preserve"> </t>
    </r>
  </si>
  <si>
    <t>..Sementes, mudas de plantas e insumos</t>
  </si>
  <si>
    <t>..Aquisição de software de base</t>
  </si>
  <si>
    <r>
      <rPr>
        <sz val="9"/>
        <color theme="1"/>
        <rFont val="Calibri"/>
      </rPr>
      <t>..Material técnico para seleção e treinamento</t>
    </r>
    <r>
      <rPr>
        <sz val="9"/>
        <color rgb="FF000000"/>
        <rFont val="Calibri"/>
      </rPr>
      <t xml:space="preserve"> </t>
    </r>
  </si>
  <si>
    <t xml:space="preserve">..Outros Materiais de Consumo </t>
  </si>
  <si>
    <t>TOTAL ITEM - 4</t>
  </si>
  <si>
    <t>ITEM 5 - NATUREZA DA DESPESA - DIÁRIAS</t>
  </si>
  <si>
    <t>TABELA DE DIÁRIA DA UFMT</t>
  </si>
  <si>
    <t>Diárias (Quantificar)</t>
  </si>
  <si>
    <t>TOTAL ITEM - 5</t>
  </si>
  <si>
    <t>ITEM 6 - NATUREZA DA DESPESA - SERVIÇOS TERCEIROS - PESSOA FÍSICA - PRESTADOR DE SERVIÇO AUTÔNOMO  (TOTAL/VALOR BRUTO COM OS ENCARGOS DE INSS, ISSQN, E IR (SE FOR O CASO A DEDUZIR)</t>
  </si>
  <si>
    <t>Tabela Cálculo</t>
  </si>
  <si>
    <t>Descrição do serviço...</t>
  </si>
  <si>
    <t>sub total prestadores de serviços</t>
  </si>
  <si>
    <t>Encargos sociais (20%) INSS - Patronal</t>
  </si>
  <si>
    <t>TOTAL ITEM - 6</t>
  </si>
  <si>
    <t>ITEM 7 - NATUREZA DA DESPESA - BOLSAS FNDE/Pronatec [Lei n. 12.513/2011] - VÍNCULO COM O IFMT</t>
  </si>
  <si>
    <t>Coordenador Adjunto de xxx</t>
  </si>
  <si>
    <t>TOTAL ITEM - 7</t>
  </si>
  <si>
    <t>ITEM 8 - NATUREZA DA DESPESA - BOLSA COM ENCARGOS (LEI 8958/1994)</t>
  </si>
  <si>
    <t>TOTAL ITEM - 8</t>
  </si>
  <si>
    <t>ITEM 9 - NATUREZA DA DESPESA - BOLSA INOVAÇÃO TECNOLÓGICA [LEI 13.243 DE 11/01/2016]</t>
  </si>
  <si>
    <t>Apoio acadêmico</t>
  </si>
  <si>
    <t>TOTAL ITEM - 9</t>
  </si>
  <si>
    <t>ITEM 10 - NATUREZA DA DESPESA - BOLSA ESTÁGIO (LEI Nº 11.788/2008 - LEI DO ESTAGIO)</t>
  </si>
  <si>
    <t>LEI Nº 11.788/2008 - LEI DO ESTAGIO</t>
  </si>
  <si>
    <t>TOTAL ITEM - 10</t>
  </si>
  <si>
    <t>ITEM 11 - NATUREZA DA DESPESA - EQUIPAMENTO E MATERIAL PERMANENTE</t>
  </si>
  <si>
    <t>Aparelhos de medição e orientação</t>
  </si>
  <si>
    <t>Aparelhos e Equipamentos de Comunicação</t>
  </si>
  <si>
    <t>Aparelhos, Equipamentos, Utensílios Médico-Odontológico, laboratorial e Hospitalar</t>
  </si>
  <si>
    <t>Aparelhos e Equipamentos para Esportes e Diversões</t>
  </si>
  <si>
    <t>Aparelhos e Utensílios Domésticos</t>
  </si>
  <si>
    <t>Coleções e Materiais Bibliográficos</t>
  </si>
  <si>
    <t>Embarcações</t>
  </si>
  <si>
    <t>Equipamentos de Manobra e Patrulhamento</t>
  </si>
  <si>
    <t>Equipamentos de Proteção, Segurança e socorro</t>
  </si>
  <si>
    <t>Instrumentos Musicais e Artísticos</t>
  </si>
  <si>
    <t>Maquina e equipamentos de natureza Industrial</t>
  </si>
  <si>
    <t>Máquinas e Equipamentos Energéticos</t>
  </si>
  <si>
    <t>Máquinas e Equipamentos Gráficos</t>
  </si>
  <si>
    <t>Equipamentos para áudio, vídeo e foto</t>
  </si>
  <si>
    <t>Máquinas e utensílios e equipamentos diversos</t>
  </si>
  <si>
    <t>Equipamentos de processamento de dados</t>
  </si>
  <si>
    <t>Máquinas, ferramentas e utensílios de oficina</t>
  </si>
  <si>
    <t>Equipamentos e utensílios hidráulicos e elétricos</t>
  </si>
  <si>
    <t>Máquinas e Equipamentos Agrícola rodoviários</t>
  </si>
  <si>
    <t>Mobiliário em geral</t>
  </si>
  <si>
    <t>Outros Equipamentos e Materiais Permanentes</t>
  </si>
  <si>
    <t>TOTAL ITEM - 11</t>
  </si>
  <si>
    <t>ITEM 12 - NATUREZA DA DESPESA - OBRAS E INSTALAÇÕES</t>
  </si>
  <si>
    <t>TOTAL ITEM - 12</t>
  </si>
  <si>
    <t>TOTAL DO PROJETO [Itens 1 + 2 + 3 + 4 + 5 + 6 + 7 + 8 + 9 + 10 + 11+12]</t>
  </si>
  <si>
    <t>ITEM 13 - NATUREZA DA DESPESA - RESSARCIMENTO AO IFMT PELOS SEUS BENS TANGÍVEIS E INTANGÍVEIS</t>
  </si>
  <si>
    <t>..RESSARCIMENTO À CONTA ÚNICA DA UNIVERSIDADE POR MEIO DE GRU</t>
  </si>
  <si>
    <t>TOTAL ITEM - 13</t>
  </si>
  <si>
    <t>ITEM 14 - DESPESAS OPERACIONAIS ADMINISTRATIVAS (DOA) DA FUNDAÇÃO DE APOIO</t>
  </si>
  <si>
    <t>TOTAL ITEM - 14</t>
  </si>
  <si>
    <t>TOTAL GERAL</t>
  </si>
  <si>
    <t>Coordenador(a) do Projeto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</si>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</sst>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_-&quot;R$&quot;\ * #,##0.00_-;\-&quot;R$&quot;\ * #,##0.00_-;_-&quot;R$&quot;\ * &quot;-&quot;??_-;_-@"/>
    <numFmt numFmtId="166" formatCode="_-* #,##0.00_-;\-* #,##0.00_-;_-* &quot;-&quot;??_-;_-@"/>
  </numFmts>
  <fonts count="47"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2"/>
      <color theme="1"/>
      <name val="Calibri"/>
    </font>
    <font>
      <sz val="11"/>
      <color theme="1"/>
      <name val="Helvetica Neue"/>
    </font>
    <font>
      <b/>
      <sz val="10"/>
      <color theme="1"/>
      <name val="Helvetica Neue"/>
    </font>
    <font>
      <b/>
      <sz val="12"/>
      <color theme="1"/>
      <name val="Helvetica Neue"/>
    </font>
    <font>
      <b/>
      <sz val="16"/>
      <color theme="1"/>
      <name val="Calibri"/>
    </font>
    <font>
      <sz val="11"/>
      <name val="Calibri"/>
    </font>
    <font>
      <b/>
      <sz val="35"/>
      <color theme="1"/>
      <name val="Calibri"/>
    </font>
    <font>
      <sz val="35"/>
      <color rgb="FFFF0000"/>
      <name val="Calibri"/>
    </font>
    <font>
      <b/>
      <sz val="11"/>
      <color theme="1"/>
      <name val="Calibri"/>
    </font>
    <font>
      <sz val="11"/>
      <color rgb="FFFF0000"/>
      <name val="Calibri"/>
    </font>
    <font>
      <b/>
      <sz val="65"/>
      <color theme="1"/>
      <name val="Calibri"/>
    </font>
    <font>
      <sz val="16"/>
      <color theme="1"/>
      <name val="Calibri"/>
    </font>
    <font>
      <sz val="16"/>
      <color rgb="FFFF0000"/>
      <name val="Calibri"/>
    </font>
    <font>
      <b/>
      <sz val="20"/>
      <color rgb="FFFF0000"/>
      <name val="Calibri"/>
    </font>
    <font>
      <b/>
      <sz val="9"/>
      <color rgb="FFFF0000"/>
      <name val="Calibri"/>
    </font>
    <font>
      <b/>
      <sz val="11"/>
      <color rgb="FFFF0000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4"/>
      <color theme="1"/>
      <name val="Calibri"/>
    </font>
    <font>
      <b/>
      <sz val="17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trike/>
      <sz val="11"/>
      <color theme="1"/>
      <name val="Calibri"/>
    </font>
    <font>
      <sz val="6"/>
      <color theme="1"/>
      <name val="Helvetica Neue"/>
    </font>
    <font>
      <b/>
      <sz val="23"/>
      <color theme="1"/>
      <name val="Calibri"/>
    </font>
    <font>
      <b/>
      <sz val="8"/>
      <color theme="1"/>
      <name val="Calibri"/>
    </font>
    <font>
      <b/>
      <sz val="7"/>
      <color theme="1"/>
      <name val="Calibri"/>
    </font>
    <font>
      <b/>
      <sz val="9"/>
      <color theme="1"/>
      <name val="Calibri"/>
    </font>
    <font>
      <b/>
      <u/>
      <sz val="8"/>
      <color theme="10"/>
      <name val="Calibri"/>
    </font>
    <font>
      <sz val="9"/>
      <color theme="1"/>
      <name val="Calibri"/>
    </font>
    <font>
      <sz val="10"/>
      <color rgb="FFFF0000"/>
      <name val="Calibri"/>
    </font>
    <font>
      <u/>
      <sz val="11"/>
      <color theme="10"/>
      <name val="Calibri"/>
    </font>
    <font>
      <b/>
      <u/>
      <sz val="9"/>
      <color theme="10"/>
      <name val="Calibri"/>
    </font>
    <font>
      <b/>
      <i/>
      <sz val="9"/>
      <color theme="1"/>
      <name val="Calibri"/>
    </font>
    <font>
      <b/>
      <u/>
      <sz val="9"/>
      <color theme="10"/>
      <name val="Calibri"/>
    </font>
    <font>
      <b/>
      <sz val="12"/>
      <color rgb="FFFF0000"/>
      <name val="Calibri"/>
    </font>
    <font>
      <b/>
      <sz val="11"/>
      <color rgb="FFFFFF00"/>
      <name val="Calibri"/>
    </font>
    <font>
      <b/>
      <sz val="11"/>
      <color rgb="FF000000"/>
      <name val="Calibri,Arial"/>
    </font>
    <font>
      <sz val="11"/>
      <color rgb="FFFF0000"/>
      <name val="Calibri,Arial"/>
    </font>
    <font>
      <sz val="11"/>
      <color rgb="FFFF9900"/>
      <name val="Calibri"/>
    </font>
    <font>
      <b/>
      <i/>
      <sz val="9"/>
      <color rgb="FFFF0000"/>
      <name val="Calibri"/>
    </font>
    <font>
      <sz val="9"/>
      <color rgb="FFFF0000"/>
      <name val="Calibri"/>
    </font>
    <font>
      <sz val="9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A5A5A5"/>
        <bgColor rgb="FFA5A5A5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8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4" fontId="13" fillId="0" borderId="38" xfId="0" applyNumberFormat="1" applyFont="1" applyBorder="1" applyAlignment="1">
      <alignment horizontal="center" vertical="center" wrapText="1"/>
    </xf>
    <xf numFmtId="14" fontId="1" fillId="0" borderId="3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4" borderId="39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164" fontId="1" fillId="0" borderId="8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165" fontId="12" fillId="3" borderId="46" xfId="0" applyNumberFormat="1" applyFont="1" applyFill="1" applyBorder="1" applyAlignment="1">
      <alignment vertical="center"/>
    </xf>
    <xf numFmtId="0" fontId="12" fillId="3" borderId="46" xfId="0" applyFont="1" applyFill="1" applyBorder="1" applyAlignment="1">
      <alignment vertical="center"/>
    </xf>
    <xf numFmtId="0" fontId="12" fillId="3" borderId="47" xfId="0" applyFont="1" applyFill="1" applyBorder="1" applyAlignment="1">
      <alignment vertical="center"/>
    </xf>
    <xf numFmtId="164" fontId="1" fillId="0" borderId="45" xfId="0" applyNumberFormat="1" applyFont="1" applyBorder="1" applyAlignment="1">
      <alignment horizontal="center" vertical="center"/>
    </xf>
    <xf numFmtId="164" fontId="12" fillId="3" borderId="44" xfId="0" applyNumberFormat="1" applyFont="1" applyFill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9" fontId="1" fillId="0" borderId="45" xfId="0" applyNumberFormat="1" applyFont="1" applyBorder="1" applyAlignment="1">
      <alignment horizontal="center" vertical="center"/>
    </xf>
    <xf numFmtId="164" fontId="12" fillId="3" borderId="5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6" fontId="1" fillId="0" borderId="0" xfId="0" applyNumberFormat="1" applyFont="1" applyAlignment="1">
      <alignment horizontal="center" vertical="center"/>
    </xf>
    <xf numFmtId="0" fontId="3" fillId="6" borderId="45" xfId="0" applyFont="1" applyFill="1" applyBorder="1" applyAlignment="1">
      <alignment vertical="center"/>
    </xf>
    <xf numFmtId="0" fontId="3" fillId="2" borderId="45" xfId="0" applyFont="1" applyFill="1" applyBorder="1" applyAlignment="1">
      <alignment horizontal="center" vertical="center" wrapText="1"/>
    </xf>
    <xf numFmtId="0" fontId="25" fillId="0" borderId="45" xfId="0" applyFont="1" applyBorder="1" applyAlignment="1">
      <alignment vertical="center"/>
    </xf>
    <xf numFmtId="0" fontId="13" fillId="0" borderId="45" xfId="0" applyFont="1" applyBorder="1" applyAlignment="1">
      <alignment horizontal="left" vertical="center" wrapText="1"/>
    </xf>
    <xf numFmtId="164" fontId="13" fillId="0" borderId="45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166" fontId="12" fillId="0" borderId="52" xfId="0" applyNumberFormat="1" applyFont="1" applyBorder="1" applyAlignment="1">
      <alignment horizontal="right" vertical="center"/>
    </xf>
    <xf numFmtId="164" fontId="19" fillId="0" borderId="52" xfId="0" applyNumberFormat="1" applyFont="1" applyBorder="1" applyAlignment="1">
      <alignment horizontal="center" vertical="center"/>
    </xf>
    <xf numFmtId="0" fontId="13" fillId="0" borderId="52" xfId="0" applyFont="1" applyBorder="1" applyAlignment="1">
      <alignment vertical="center"/>
    </xf>
    <xf numFmtId="166" fontId="13" fillId="0" borderId="52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1" xfId="0" applyFont="1" applyBorder="1" applyAlignment="1">
      <alignment horizontal="left" vertical="center"/>
    </xf>
    <xf numFmtId="0" fontId="1" fillId="0" borderId="26" xfId="0" applyFont="1" applyBorder="1" applyAlignment="1">
      <alignment vertical="center"/>
    </xf>
    <xf numFmtId="0" fontId="26" fillId="0" borderId="26" xfId="0" applyFont="1" applyBorder="1" applyAlignment="1">
      <alignment vertical="center"/>
    </xf>
    <xf numFmtId="0" fontId="26" fillId="0" borderId="26" xfId="0" applyFont="1" applyBorder="1" applyAlignment="1">
      <alignment horizontal="center" vertical="center"/>
    </xf>
    <xf numFmtId="0" fontId="27" fillId="0" borderId="0" xfId="0" applyFont="1" applyAlignment="1">
      <alignment vertical="top" wrapText="1"/>
    </xf>
    <xf numFmtId="0" fontId="1" fillId="4" borderId="46" xfId="0" applyFont="1" applyFill="1" applyBorder="1" applyAlignment="1">
      <alignment vertical="center"/>
    </xf>
    <xf numFmtId="0" fontId="30" fillId="2" borderId="44" xfId="0" applyFont="1" applyFill="1" applyBorder="1" applyAlignment="1">
      <alignment horizontal="center" vertical="center" wrapText="1"/>
    </xf>
    <xf numFmtId="0" fontId="30" fillId="2" borderId="57" xfId="0" applyFont="1" applyFill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shrinkToFit="1"/>
    </xf>
    <xf numFmtId="164" fontId="2" fillId="0" borderId="8" xfId="0" applyNumberFormat="1" applyFont="1" applyBorder="1" applyAlignment="1">
      <alignment horizontal="center" vertical="center" shrinkToFit="1"/>
    </xf>
    <xf numFmtId="165" fontId="3" fillId="0" borderId="61" xfId="0" applyNumberFormat="1" applyFont="1" applyBorder="1" applyAlignment="1">
      <alignment horizontal="center" vertical="center" shrinkToFit="1"/>
    </xf>
    <xf numFmtId="164" fontId="3" fillId="0" borderId="52" xfId="0" applyNumberFormat="1" applyFont="1" applyBorder="1" applyAlignment="1">
      <alignment horizontal="center" vertical="center" shrinkToFit="1"/>
    </xf>
    <xf numFmtId="164" fontId="3" fillId="0" borderId="33" xfId="0" applyNumberFormat="1" applyFont="1" applyBorder="1" applyAlignment="1">
      <alignment horizontal="center" vertical="center" shrinkToFit="1"/>
    </xf>
    <xf numFmtId="164" fontId="3" fillId="0" borderId="45" xfId="0" applyNumberFormat="1" applyFont="1" applyBorder="1" applyAlignment="1">
      <alignment horizontal="center" vertical="center" shrinkToFit="1"/>
    </xf>
    <xf numFmtId="164" fontId="3" fillId="3" borderId="45" xfId="0" applyNumberFormat="1" applyFont="1" applyFill="1" applyBorder="1" applyAlignment="1">
      <alignment horizontal="center" vertical="center" shrinkToFit="1"/>
    </xf>
    <xf numFmtId="0" fontId="30" fillId="2" borderId="65" xfId="0" applyFont="1" applyFill="1" applyBorder="1" applyAlignment="1">
      <alignment horizontal="center" vertical="center" wrapText="1"/>
    </xf>
    <xf numFmtId="0" fontId="30" fillId="2" borderId="66" xfId="0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right" vertical="top"/>
    </xf>
    <xf numFmtId="164" fontId="3" fillId="3" borderId="44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164" fontId="34" fillId="0" borderId="38" xfId="0" applyNumberFormat="1" applyFont="1" applyBorder="1" applyAlignment="1">
      <alignment horizontal="center" vertical="center" shrinkToFit="1"/>
    </xf>
    <xf numFmtId="164" fontId="2" fillId="0" borderId="26" xfId="0" applyNumberFormat="1" applyFont="1" applyBorder="1" applyAlignment="1">
      <alignment horizontal="center" vertical="center" shrinkToFit="1"/>
    </xf>
    <xf numFmtId="164" fontId="3" fillId="0" borderId="7" xfId="0" applyNumberFormat="1" applyFont="1" applyBorder="1" applyAlignment="1">
      <alignment horizontal="center" vertical="center" shrinkToFit="1"/>
    </xf>
    <xf numFmtId="164" fontId="2" fillId="0" borderId="45" xfId="0" applyNumberFormat="1" applyFont="1" applyBorder="1" applyAlignment="1">
      <alignment horizontal="center" vertical="center" shrinkToFit="1"/>
    </xf>
    <xf numFmtId="164" fontId="2" fillId="0" borderId="7" xfId="0" applyNumberFormat="1" applyFont="1" applyBorder="1" applyAlignment="1">
      <alignment horizontal="center" vertical="center" shrinkToFit="1"/>
    </xf>
    <xf numFmtId="0" fontId="12" fillId="4" borderId="67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165" fontId="1" fillId="4" borderId="46" xfId="0" applyNumberFormat="1" applyFont="1" applyFill="1" applyBorder="1" applyAlignment="1">
      <alignment horizontal="center" vertical="center"/>
    </xf>
    <xf numFmtId="165" fontId="1" fillId="4" borderId="68" xfId="0" applyNumberFormat="1" applyFont="1" applyFill="1" applyBorder="1" applyAlignment="1">
      <alignment horizontal="center" vertical="center"/>
    </xf>
    <xf numFmtId="0" fontId="1" fillId="0" borderId="54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164" fontId="34" fillId="0" borderId="8" xfId="0" applyNumberFormat="1" applyFont="1" applyBorder="1" applyAlignment="1">
      <alignment horizontal="center" vertical="center" shrinkToFit="1"/>
    </xf>
    <xf numFmtId="0" fontId="30" fillId="2" borderId="45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 shrinkToFit="1"/>
    </xf>
    <xf numFmtId="9" fontId="2" fillId="0" borderId="3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shrinkToFit="1"/>
    </xf>
    <xf numFmtId="164" fontId="12" fillId="3" borderId="45" xfId="0" applyNumberFormat="1" applyFont="1" applyFill="1" applyBorder="1" applyAlignment="1">
      <alignment horizontal="center" vertical="center" shrinkToFit="1"/>
    </xf>
    <xf numFmtId="0" fontId="12" fillId="2" borderId="57" xfId="0" applyFont="1" applyFill="1" applyBorder="1" applyAlignment="1">
      <alignment horizontal="center" vertical="center"/>
    </xf>
    <xf numFmtId="4" fontId="3" fillId="0" borderId="61" xfId="0" applyNumberFormat="1" applyFont="1" applyBorder="1" applyAlignment="1">
      <alignment horizontal="center" vertical="center" shrinkToFit="1"/>
    </xf>
    <xf numFmtId="0" fontId="2" fillId="0" borderId="55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0" fillId="0" borderId="0" xfId="0" applyFont="1" applyAlignment="1"/>
    <xf numFmtId="0" fontId="9" fillId="0" borderId="49" xfId="0" applyFont="1" applyBorder="1"/>
    <xf numFmtId="0" fontId="4" fillId="3" borderId="18" xfId="0" applyFont="1" applyFill="1" applyBorder="1" applyAlignment="1">
      <alignment horizontal="center" vertical="center" wrapText="1"/>
    </xf>
    <xf numFmtId="0" fontId="9" fillId="0" borderId="19" xfId="0" applyFont="1" applyBorder="1"/>
    <xf numFmtId="0" fontId="9" fillId="0" borderId="20" xfId="0" applyFont="1" applyBorder="1"/>
    <xf numFmtId="0" fontId="4" fillId="3" borderId="7" xfId="0" applyFont="1" applyFill="1" applyBorder="1" applyAlignment="1">
      <alignment horizontal="center" vertical="center"/>
    </xf>
    <xf numFmtId="0" fontId="9" fillId="0" borderId="8" xfId="0" applyFont="1" applyBorder="1"/>
    <xf numFmtId="0" fontId="9" fillId="0" borderId="9" xfId="0" applyFont="1" applyBorder="1"/>
    <xf numFmtId="164" fontId="17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/>
    <xf numFmtId="0" fontId="9" fillId="0" borderId="27" xfId="0" applyFont="1" applyBorder="1"/>
    <xf numFmtId="0" fontId="0" fillId="0" borderId="0" xfId="0" applyFont="1" applyAlignment="1"/>
    <xf numFmtId="0" fontId="9" fillId="0" borderId="22" xfId="0" applyFont="1" applyBorder="1"/>
    <xf numFmtId="0" fontId="9" fillId="0" borderId="34" xfId="0" applyFont="1" applyBorder="1"/>
    <xf numFmtId="0" fontId="9" fillId="0" borderId="35" xfId="0" applyFont="1" applyBorder="1"/>
    <xf numFmtId="164" fontId="18" fillId="0" borderId="28" xfId="0" applyNumberFormat="1" applyFont="1" applyBorder="1" applyAlignment="1">
      <alignment horizontal="center" vertical="center" shrinkToFit="1"/>
    </xf>
    <xf numFmtId="0" fontId="9" fillId="0" borderId="21" xfId="0" applyFont="1" applyBorder="1"/>
    <xf numFmtId="0" fontId="9" fillId="0" borderId="33" xfId="0" applyFont="1" applyBorder="1"/>
    <xf numFmtId="164" fontId="17" fillId="0" borderId="28" xfId="0" applyNumberFormat="1" applyFont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0" fontId="9" fillId="0" borderId="37" xfId="0" applyFont="1" applyBorder="1"/>
    <xf numFmtId="0" fontId="8" fillId="0" borderId="2" xfId="0" applyFont="1" applyBorder="1" applyAlignment="1">
      <alignment horizontal="center" vertical="center"/>
    </xf>
    <xf numFmtId="0" fontId="9" fillId="0" borderId="2" xfId="0" applyFont="1" applyBorder="1"/>
    <xf numFmtId="0" fontId="9" fillId="0" borderId="5" xfId="0" applyFont="1" applyBorder="1"/>
    <xf numFmtId="0" fontId="11" fillId="0" borderId="3" xfId="0" applyFont="1" applyBorder="1" applyAlignment="1">
      <alignment horizontal="center" vertical="center"/>
    </xf>
    <xf numFmtId="0" fontId="9" fillId="0" borderId="6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4" xfId="0" applyFont="1" applyBorder="1"/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1" fillId="0" borderId="15" xfId="0" applyFont="1" applyBorder="1" applyAlignment="1">
      <alignment horizontal="left" vertical="center"/>
    </xf>
    <xf numFmtId="0" fontId="9" fillId="0" borderId="16" xfId="0" applyFont="1" applyBorder="1"/>
    <xf numFmtId="0" fontId="9" fillId="0" borderId="17" xfId="0" applyFont="1" applyBorder="1"/>
    <xf numFmtId="0" fontId="1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14" fontId="16" fillId="0" borderId="7" xfId="0" applyNumberFormat="1" applyFont="1" applyBorder="1" applyAlignment="1">
      <alignment horizontal="center" vertical="center" wrapText="1"/>
    </xf>
    <xf numFmtId="14" fontId="15" fillId="0" borderId="15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3" borderId="23" xfId="0" applyFont="1" applyFill="1" applyBorder="1" applyAlignment="1">
      <alignment horizontal="center" vertical="center"/>
    </xf>
    <xf numFmtId="0" fontId="9" fillId="0" borderId="24" xfId="0" applyFont="1" applyBorder="1"/>
    <xf numFmtId="0" fontId="9" fillId="0" borderId="25" xfId="0" applyFont="1" applyBorder="1"/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64" fontId="12" fillId="3" borderId="7" xfId="0" applyNumberFormat="1" applyFont="1" applyFill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/>
    </xf>
    <xf numFmtId="164" fontId="23" fillId="0" borderId="28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3" borderId="29" xfId="0" applyFont="1" applyFill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0" fontId="9" fillId="0" borderId="30" xfId="0" applyFont="1" applyBorder="1"/>
    <xf numFmtId="0" fontId="9" fillId="0" borderId="31" xfId="0" applyFont="1" applyBorder="1"/>
    <xf numFmtId="0" fontId="9" fillId="0" borderId="32" xfId="0" applyFont="1" applyBorder="1"/>
    <xf numFmtId="0" fontId="12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shrinkToFit="1"/>
    </xf>
    <xf numFmtId="2" fontId="13" fillId="0" borderId="15" xfId="0" applyNumberFormat="1" applyFont="1" applyBorder="1" applyAlignment="1">
      <alignment vertical="center" shrinkToFit="1"/>
    </xf>
    <xf numFmtId="164" fontId="13" fillId="0" borderId="43" xfId="0" applyNumberFormat="1" applyFont="1" applyBorder="1" applyAlignment="1">
      <alignment horizontal="center" vertical="center" shrinkToFit="1"/>
    </xf>
    <xf numFmtId="0" fontId="22" fillId="3" borderId="23" xfId="0" applyFont="1" applyFill="1" applyBorder="1" applyAlignment="1">
      <alignment horizontal="center" vertical="center" shrinkToFit="1"/>
    </xf>
    <xf numFmtId="164" fontId="12" fillId="3" borderId="23" xfId="0" applyNumberFormat="1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164" fontId="1" fillId="0" borderId="8" xfId="0" applyNumberFormat="1" applyFont="1" applyBorder="1" applyAlignment="1">
      <alignment horizontal="center" vertical="center" shrinkToFit="1"/>
    </xf>
    <xf numFmtId="0" fontId="12" fillId="4" borderId="28" xfId="0" applyFont="1" applyFill="1" applyBorder="1" applyAlignment="1">
      <alignment horizontal="center" vertical="center"/>
    </xf>
    <xf numFmtId="0" fontId="20" fillId="0" borderId="40" xfId="0" applyFont="1" applyBorder="1" applyAlignment="1">
      <alignment horizontal="center" vertical="center" wrapText="1"/>
    </xf>
    <xf numFmtId="0" fontId="9" fillId="0" borderId="41" xfId="0" applyFont="1" applyBorder="1"/>
    <xf numFmtId="0" fontId="9" fillId="0" borderId="42" xfId="0" applyFont="1" applyBorder="1"/>
    <xf numFmtId="164" fontId="13" fillId="0" borderId="30" xfId="0" applyNumberFormat="1" applyFont="1" applyBorder="1" applyAlignment="1">
      <alignment vertical="center" shrinkToFit="1"/>
    </xf>
    <xf numFmtId="0" fontId="20" fillId="0" borderId="15" xfId="0" applyFont="1" applyBorder="1" applyAlignment="1">
      <alignment horizontal="center" vertical="center" shrinkToFit="1"/>
    </xf>
    <xf numFmtId="164" fontId="13" fillId="0" borderId="15" xfId="0" applyNumberFormat="1" applyFont="1" applyBorder="1" applyAlignment="1">
      <alignment vertical="center" shrinkToFit="1"/>
    </xf>
    <xf numFmtId="164" fontId="13" fillId="0" borderId="34" xfId="0" applyNumberFormat="1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/>
    </xf>
    <xf numFmtId="9" fontId="1" fillId="0" borderId="1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5" borderId="7" xfId="0" applyFont="1" applyFill="1" applyBorder="1"/>
    <xf numFmtId="0" fontId="12" fillId="3" borderId="7" xfId="0" applyFont="1" applyFill="1" applyBorder="1" applyAlignment="1">
      <alignment horizontal="left" vertical="center" shrinkToFit="1"/>
    </xf>
    <xf numFmtId="0" fontId="12" fillId="3" borderId="48" xfId="0" applyFont="1" applyFill="1" applyBorder="1" applyAlignment="1">
      <alignment horizontal="left" vertical="center" shrinkToFit="1"/>
    </xf>
    <xf numFmtId="0" fontId="9" fillId="0" borderId="49" xfId="0" applyFont="1" applyBorder="1"/>
    <xf numFmtId="0" fontId="9" fillId="0" borderId="50" xfId="0" applyFont="1" applyBorder="1"/>
    <xf numFmtId="0" fontId="12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6" fontId="1" fillId="0" borderId="0" xfId="0" applyNumberFormat="1" applyFont="1" applyAlignment="1">
      <alignment horizontal="center" vertical="center"/>
    </xf>
    <xf numFmtId="0" fontId="24" fillId="0" borderId="7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2" fillId="0" borderId="33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 wrapText="1"/>
    </xf>
    <xf numFmtId="0" fontId="12" fillId="3" borderId="28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top" wrapText="1"/>
    </xf>
    <xf numFmtId="0" fontId="28" fillId="3" borderId="1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53" xfId="0" applyFont="1" applyFill="1" applyBorder="1" applyAlignment="1">
      <alignment horizontal="center" vertical="center"/>
    </xf>
    <xf numFmtId="0" fontId="28" fillId="3" borderId="67" xfId="0" applyFont="1" applyFill="1" applyBorder="1" applyAlignment="1">
      <alignment horizontal="center" vertical="center"/>
    </xf>
    <xf numFmtId="0" fontId="28" fillId="3" borderId="49" xfId="0" applyFont="1" applyFill="1" applyBorder="1" applyAlignment="1">
      <alignment horizontal="center" vertical="center"/>
    </xf>
    <xf numFmtId="0" fontId="28" fillId="3" borderId="68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56" xfId="0" applyFont="1" applyFill="1" applyBorder="1" applyAlignment="1">
      <alignment horizontal="center" vertical="center"/>
    </xf>
    <xf numFmtId="0" fontId="29" fillId="2" borderId="76" xfId="0" applyFont="1" applyFill="1" applyBorder="1" applyAlignment="1">
      <alignment horizontal="left" vertical="center"/>
    </xf>
    <xf numFmtId="0" fontId="29" fillId="2" borderId="77" xfId="0" applyFont="1" applyFill="1" applyBorder="1" applyAlignment="1">
      <alignment horizontal="left" vertical="center"/>
    </xf>
    <xf numFmtId="0" fontId="29" fillId="2" borderId="78" xfId="0" applyFont="1" applyFill="1" applyBorder="1" applyAlignment="1">
      <alignment horizontal="left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1" fillId="3" borderId="63" xfId="0" applyFont="1" applyFill="1" applyBorder="1" applyAlignment="1">
      <alignment horizontal="center" vertical="center" shrinkToFit="1"/>
    </xf>
    <xf numFmtId="0" fontId="31" fillId="3" borderId="8" xfId="0" applyFont="1" applyFill="1" applyBorder="1" applyAlignment="1">
      <alignment horizontal="center" vertical="center" shrinkToFit="1"/>
    </xf>
    <xf numFmtId="0" fontId="31" fillId="3" borderId="51" xfId="0" applyFont="1" applyFill="1" applyBorder="1" applyAlignment="1">
      <alignment horizontal="center" vertical="center" shrinkToFit="1"/>
    </xf>
    <xf numFmtId="0" fontId="1" fillId="0" borderId="6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29" fillId="2" borderId="79" xfId="0" applyFont="1" applyFill="1" applyBorder="1" applyAlignment="1">
      <alignment horizontal="left" vertical="center"/>
    </xf>
    <xf numFmtId="0" fontId="29" fillId="2" borderId="41" xfId="0" applyFont="1" applyFill="1" applyBorder="1" applyAlignment="1">
      <alignment horizontal="left" vertical="center"/>
    </xf>
    <xf numFmtId="0" fontId="29" fillId="2" borderId="42" xfId="0" applyFont="1" applyFill="1" applyBorder="1" applyAlignment="1">
      <alignment horizontal="left" vertical="center"/>
    </xf>
    <xf numFmtId="0" fontId="31" fillId="3" borderId="73" xfId="0" applyFont="1" applyFill="1" applyBorder="1" applyAlignment="1">
      <alignment horizontal="center" vertical="center" shrinkToFit="1"/>
    </xf>
    <xf numFmtId="0" fontId="31" fillId="3" borderId="74" xfId="0" applyFont="1" applyFill="1" applyBorder="1" applyAlignment="1">
      <alignment horizontal="center" vertical="center" shrinkToFit="1"/>
    </xf>
    <xf numFmtId="0" fontId="31" fillId="3" borderId="75" xfId="0" applyFont="1" applyFill="1" applyBorder="1" applyAlignment="1">
      <alignment horizontal="center" vertical="center" shrinkToFit="1"/>
    </xf>
    <xf numFmtId="0" fontId="29" fillId="2" borderId="63" xfId="0" applyFont="1" applyFill="1" applyBorder="1" applyAlignment="1">
      <alignment horizontal="left" vertical="center"/>
    </xf>
    <xf numFmtId="0" fontId="29" fillId="2" borderId="8" xfId="0" applyFont="1" applyFill="1" applyBorder="1" applyAlignment="1">
      <alignment horizontal="left" vertical="center"/>
    </xf>
    <xf numFmtId="0" fontId="29" fillId="2" borderId="51" xfId="0" applyFont="1" applyFill="1" applyBorder="1" applyAlignment="1">
      <alignment horizontal="left" vertical="center"/>
    </xf>
    <xf numFmtId="0" fontId="32" fillId="2" borderId="58" xfId="0" applyFont="1" applyFill="1" applyBorder="1" applyAlignment="1">
      <alignment horizontal="left" vertical="center" wrapText="1"/>
    </xf>
    <xf numFmtId="0" fontId="32" fillId="2" borderId="26" xfId="0" applyFont="1" applyFill="1" applyBorder="1" applyAlignment="1">
      <alignment horizontal="left" vertical="center" wrapText="1"/>
    </xf>
    <xf numFmtId="0" fontId="32" fillId="2" borderId="59" xfId="0" applyFont="1" applyFill="1" applyBorder="1" applyAlignment="1">
      <alignment horizontal="left" vertical="center" wrapText="1"/>
    </xf>
    <xf numFmtId="0" fontId="33" fillId="0" borderId="60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60" xfId="0" applyFont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1" fillId="3" borderId="73" xfId="0" applyFont="1" applyFill="1" applyBorder="1" applyAlignment="1">
      <alignment horizontal="center" vertical="center"/>
    </xf>
    <xf numFmtId="0" fontId="31" fillId="3" borderId="74" xfId="0" applyFont="1" applyFill="1" applyBorder="1" applyAlignment="1">
      <alignment horizontal="center" vertical="center"/>
    </xf>
    <xf numFmtId="0" fontId="31" fillId="3" borderId="75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7" fillId="0" borderId="73" xfId="0" applyFont="1" applyBorder="1" applyAlignment="1">
      <alignment horizontal="left" vertical="center"/>
    </xf>
    <xf numFmtId="0" fontId="37" fillId="0" borderId="74" xfId="0" applyFont="1" applyBorder="1" applyAlignment="1">
      <alignment horizontal="left" vertical="center"/>
    </xf>
    <xf numFmtId="0" fontId="37" fillId="0" borderId="75" xfId="0" applyFont="1" applyBorder="1" applyAlignment="1">
      <alignment horizontal="left" vertical="center"/>
    </xf>
    <xf numFmtId="0" fontId="33" fillId="0" borderId="63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3" fillId="0" borderId="51" xfId="0" applyFont="1" applyBorder="1" applyAlignment="1">
      <alignment horizontal="left" vertical="center"/>
    </xf>
    <xf numFmtId="0" fontId="3" fillId="2" borderId="6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35" fillId="2" borderId="58" xfId="0" applyFont="1" applyFill="1" applyBorder="1" applyAlignment="1">
      <alignment horizontal="left" vertical="center" wrapText="1"/>
    </xf>
    <xf numFmtId="0" fontId="35" fillId="2" borderId="26" xfId="0" applyFont="1" applyFill="1" applyBorder="1" applyAlignment="1">
      <alignment horizontal="left" vertical="center" wrapText="1"/>
    </xf>
    <xf numFmtId="0" fontId="35" fillId="2" borderId="59" xfId="0" applyFont="1" applyFill="1" applyBorder="1" applyAlignment="1">
      <alignment horizontal="left" vertical="center" wrapText="1"/>
    </xf>
    <xf numFmtId="0" fontId="2" fillId="0" borderId="6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65" fontId="2" fillId="0" borderId="60" xfId="0" applyNumberFormat="1" applyFont="1" applyBorder="1" applyAlignment="1">
      <alignment vertical="center"/>
    </xf>
    <xf numFmtId="165" fontId="2" fillId="0" borderId="16" xfId="0" applyNumberFormat="1" applyFont="1" applyBorder="1" applyAlignment="1">
      <alignment vertical="center"/>
    </xf>
    <xf numFmtId="165" fontId="2" fillId="0" borderId="17" xfId="0" applyNumberFormat="1" applyFont="1" applyBorder="1" applyAlignment="1">
      <alignment vertical="center"/>
    </xf>
    <xf numFmtId="0" fontId="13" fillId="0" borderId="60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" fillId="0" borderId="60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38" fillId="2" borderId="58" xfId="0" applyFont="1" applyFill="1" applyBorder="1" applyAlignment="1">
      <alignment horizontal="left" vertical="center"/>
    </xf>
    <xf numFmtId="0" fontId="38" fillId="2" borderId="26" xfId="0" applyFont="1" applyFill="1" applyBorder="1" applyAlignment="1">
      <alignment horizontal="left" vertical="center"/>
    </xf>
    <xf numFmtId="0" fontId="38" fillId="2" borderId="59" xfId="0" applyFont="1" applyFill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3" fillId="0" borderId="60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33" fillId="0" borderId="17" xfId="0" applyFont="1" applyBorder="1" applyAlignment="1">
      <alignment vertical="center" wrapText="1"/>
    </xf>
    <xf numFmtId="0" fontId="33" fillId="0" borderId="60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17" xfId="0" applyFont="1" applyBorder="1" applyAlignment="1">
      <alignment vertical="center"/>
    </xf>
    <xf numFmtId="0" fontId="12" fillId="2" borderId="51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1" fillId="0" borderId="6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2" fillId="0" borderId="6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0" xfId="0" applyFont="1" applyBorder="1" applyAlignment="1">
      <alignment horizontal="left" vertical="center" wrapText="1"/>
    </xf>
    <xf numFmtId="0" fontId="31" fillId="3" borderId="63" xfId="0" applyFont="1" applyFill="1" applyBorder="1" applyAlignment="1">
      <alignment horizontal="center" vertical="center"/>
    </xf>
    <xf numFmtId="0" fontId="31" fillId="3" borderId="8" xfId="0" applyFont="1" applyFill="1" applyBorder="1" applyAlignment="1">
      <alignment horizontal="center" vertical="center"/>
    </xf>
    <xf numFmtId="0" fontId="31" fillId="3" borderId="51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64" xfId="0" applyFont="1" applyFill="1" applyBorder="1" applyAlignment="1">
      <alignment horizontal="center" vertical="center" wrapText="1"/>
    </xf>
    <xf numFmtId="0" fontId="12" fillId="7" borderId="63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64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6" fillId="2" borderId="58" xfId="0" applyFont="1" applyFill="1" applyBorder="1" applyAlignment="1">
      <alignment horizontal="left" vertical="center" wrapText="1"/>
    </xf>
    <xf numFmtId="0" fontId="36" fillId="2" borderId="26" xfId="0" applyFont="1" applyFill="1" applyBorder="1" applyAlignment="1">
      <alignment horizontal="left" vertical="center" wrapText="1"/>
    </xf>
    <xf numFmtId="0" fontId="36" fillId="2" borderId="59" xfId="0" applyFont="1" applyFill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31" fillId="3" borderId="73" xfId="0" applyFont="1" applyFill="1" applyBorder="1" applyAlignment="1">
      <alignment horizontal="center" vertical="center" wrapText="1"/>
    </xf>
    <xf numFmtId="0" fontId="31" fillId="3" borderId="74" xfId="0" applyFont="1" applyFill="1" applyBorder="1" applyAlignment="1">
      <alignment horizontal="center" vertical="center" wrapText="1"/>
    </xf>
    <xf numFmtId="0" fontId="31" fillId="3" borderId="75" xfId="0" applyFont="1" applyFill="1" applyBorder="1" applyAlignment="1">
      <alignment horizontal="center" vertical="center" wrapText="1"/>
    </xf>
    <xf numFmtId="0" fontId="13" fillId="0" borderId="49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/>
    </xf>
  </cellXfs>
  <cellStyles count="1">
    <cellStyle name="Normal" xfId="0" builtinId="0"/>
  </cellStyles>
  <dxfs count="2"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571500</xdr:colOff>
      <xdr:row>0</xdr:row>
      <xdr:rowOff>152400</xdr:rowOff>
    </xdr:from>
    <xdr:ext cx="904875" cy="895350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1</xdr:col>
      <xdr:colOff>19051</xdr:colOff>
      <xdr:row>24</xdr:row>
      <xdr:rowOff>0</xdr:rowOff>
    </xdr:from>
    <xdr:to>
      <xdr:col>17</xdr:col>
      <xdr:colOff>28575</xdr:colOff>
      <xdr:row>24</xdr:row>
      <xdr:rowOff>1085850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D857E2B-3825-47A3-9327-E8FF0D5BB75F}"/>
            </a:ext>
          </a:extLst>
        </xdr:cNvPr>
        <xdr:cNvSpPr txBox="1"/>
      </xdr:nvSpPr>
      <xdr:spPr>
        <a:xfrm>
          <a:off x="447676" y="7524750"/>
          <a:ext cx="8905874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Considerando que o processo do projeto será publicado, em caso de dados que envolvem identificação de pessoa física como </a:t>
          </a:r>
          <a:r>
            <a:rPr lang="pt-BR" sz="9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CPF/RG, ENDEREÇO, TELEFONE, E E-MAIL PESSOAL</a:t>
          </a:r>
          <a: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recomenda-se o tratamento desses dados para preservação de identidade, de acordo com a LGPD 3.709/2018.</a:t>
          </a:r>
          <a:b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 tratamento desses dados pode ser feito por meio de mascaramento.</a:t>
          </a:r>
          <a:b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 CPF: ***.***.789 – 00</a:t>
          </a:r>
          <a:endParaRPr lang="pt-BR" sz="900" b="0">
            <a:solidFill>
              <a:srgbClr val="FF0000"/>
            </a:solidFill>
            <a:effectLst/>
          </a:endParaRPr>
        </a:p>
        <a:p>
          <a:pPr rtl="0"/>
          <a: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 endereço: Rua das Flores, nº XXX, Bairro Centro, Cuiabá-MT</a:t>
          </a:r>
          <a:endParaRPr lang="pt-BR" sz="900" b="0">
            <a:solidFill>
              <a:srgbClr val="FF0000"/>
            </a:solidFill>
            <a:effectLst/>
          </a:endParaRPr>
        </a:p>
        <a:p>
          <a:pPr rtl="0"/>
          <a: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 telefone: (65) 9XXX-XXXX</a:t>
          </a:r>
          <a:endParaRPr lang="pt-BR" sz="900" b="0">
            <a:solidFill>
              <a:srgbClr val="FF0000"/>
            </a:solidFill>
            <a:effectLst/>
          </a:endParaRPr>
        </a:p>
        <a:p>
          <a:pPr rtl="0"/>
          <a: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(Este quadro de observação deve ser apagado ao final do preenchimento)</a:t>
          </a:r>
          <a:endParaRPr lang="pt-BR" sz="900" b="0">
            <a:solidFill>
              <a:srgbClr val="FF0000"/>
            </a:solidFill>
            <a:effectLst/>
          </a:endParaRPr>
        </a:p>
        <a:p>
          <a:br>
            <a:rPr lang="pt-BR"/>
          </a:br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304800</xdr:colOff>
      <xdr:row>0</xdr:row>
      <xdr:rowOff>95250</xdr:rowOff>
    </xdr:from>
    <xdr:ext cx="1276350" cy="1114425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fundacaouniselva.org.br/nova/outras/CALCULO-BOLSA-ENCARGO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W1001"/>
  <sheetViews>
    <sheetView showGridLines="0" workbookViewId="0">
      <selection activeCell="S25" sqref="S25"/>
    </sheetView>
  </sheetViews>
  <sheetFormatPr defaultColWidth="14.42578125" defaultRowHeight="15" customHeight="1"/>
  <cols>
    <col min="1" max="1" width="6.42578125" customWidth="1"/>
    <col min="2" max="2" width="5.42578125" customWidth="1"/>
    <col min="3" max="3" width="2.28515625" customWidth="1"/>
    <col min="4" max="4" width="1.85546875" customWidth="1"/>
    <col min="5" max="6" width="4.5703125" customWidth="1"/>
    <col min="7" max="7" width="7.5703125" customWidth="1"/>
    <col min="8" max="8" width="3.5703125" customWidth="1"/>
    <col min="9" max="9" width="10.28515625" customWidth="1"/>
    <col min="10" max="10" width="10.85546875" customWidth="1"/>
    <col min="11" max="11" width="9" customWidth="1"/>
    <col min="12" max="12" width="8.7109375" customWidth="1"/>
    <col min="13" max="13" width="8.85546875" customWidth="1"/>
    <col min="14" max="14" width="11.7109375" customWidth="1"/>
    <col min="15" max="17" width="14.7109375" customWidth="1"/>
  </cols>
  <sheetData>
    <row r="1" spans="1:17" ht="24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4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4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4.75" customHeight="1">
      <c r="A4" s="2"/>
      <c r="B4" s="119" t="s">
        <v>0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ht="24.75" customHeight="1">
      <c r="A5" s="2"/>
      <c r="B5" s="120" t="s">
        <v>1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</row>
    <row r="6" spans="1:17" ht="9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34.5" customHeight="1">
      <c r="A7" s="1"/>
      <c r="B7" s="121" t="s">
        <v>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</row>
    <row r="8" spans="1:17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  <c r="P8" s="3"/>
      <c r="Q8" s="3"/>
    </row>
    <row r="9" spans="1:17" ht="15.75">
      <c r="A9" s="1"/>
      <c r="B9" s="5" t="s">
        <v>3</v>
      </c>
      <c r="C9" s="5"/>
      <c r="D9" s="5"/>
      <c r="E9" s="5"/>
      <c r="F9" s="5"/>
      <c r="G9" s="5"/>
      <c r="H9" s="5"/>
      <c r="I9" s="5"/>
      <c r="J9" s="6"/>
      <c r="K9" s="3"/>
      <c r="L9" s="3"/>
      <c r="M9" s="3"/>
      <c r="N9" s="3"/>
      <c r="O9" s="4"/>
      <c r="P9" s="3"/>
      <c r="Q9" s="3"/>
    </row>
    <row r="10" spans="1:17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  <c r="P10" s="3"/>
      <c r="Q10" s="3"/>
    </row>
    <row r="11" spans="1:17" ht="15" customHeight="1">
      <c r="A11" s="1"/>
      <c r="B11" s="122" t="s">
        <v>4</v>
      </c>
      <c r="C11" s="115"/>
      <c r="D11" s="115"/>
      <c r="E11" s="115"/>
      <c r="F11" s="115"/>
      <c r="G11" s="115"/>
      <c r="H11" s="115"/>
      <c r="I11" s="115"/>
      <c r="J11" s="124"/>
      <c r="K11" s="114" t="s">
        <v>5</v>
      </c>
      <c r="L11" s="115"/>
      <c r="M11" s="115"/>
      <c r="N11" s="124"/>
      <c r="O11" s="114" t="s">
        <v>6</v>
      </c>
      <c r="P11" s="115"/>
      <c r="Q11" s="117" t="s">
        <v>7</v>
      </c>
    </row>
    <row r="12" spans="1:17" ht="27" customHeight="1">
      <c r="A12" s="1"/>
      <c r="B12" s="123"/>
      <c r="C12" s="116"/>
      <c r="D12" s="116"/>
      <c r="E12" s="116"/>
      <c r="F12" s="116"/>
      <c r="G12" s="116"/>
      <c r="H12" s="116"/>
      <c r="I12" s="116"/>
      <c r="J12" s="118"/>
      <c r="K12" s="116"/>
      <c r="L12" s="116"/>
      <c r="M12" s="116"/>
      <c r="N12" s="118"/>
      <c r="O12" s="116"/>
      <c r="P12" s="116"/>
      <c r="Q12" s="118"/>
    </row>
    <row r="13" spans="1:17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  <c r="P13" s="3"/>
      <c r="Q13" s="3"/>
    </row>
    <row r="14" spans="1:17" ht="15.75">
      <c r="A14" s="1"/>
      <c r="B14" s="125" t="s">
        <v>8</v>
      </c>
      <c r="C14" s="102"/>
      <c r="D14" s="102"/>
      <c r="E14" s="102"/>
      <c r="F14" s="102"/>
      <c r="G14" s="102"/>
      <c r="H14" s="102"/>
      <c r="I14" s="102"/>
      <c r="J14" s="6"/>
      <c r="K14" s="3"/>
      <c r="L14" s="3"/>
      <c r="M14" s="3"/>
      <c r="N14" s="3"/>
      <c r="O14" s="4"/>
      <c r="P14" s="3"/>
      <c r="Q14" s="3"/>
    </row>
    <row r="15" spans="1:17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"/>
      <c r="P15" s="3"/>
      <c r="Q15" s="3"/>
    </row>
    <row r="16" spans="1:17" ht="27" customHeight="1">
      <c r="A16" s="1"/>
      <c r="B16" s="126" t="s">
        <v>9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8"/>
    </row>
    <row r="17" spans="1:23" ht="18" customHeight="1">
      <c r="A17" s="1"/>
      <c r="B17" s="127" t="s">
        <v>10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8"/>
    </row>
    <row r="18" spans="1:23" ht="33" customHeight="1">
      <c r="A18" s="1"/>
      <c r="B18" s="128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30"/>
    </row>
    <row r="19" spans="1:23" ht="33" customHeight="1">
      <c r="A19" s="1"/>
      <c r="B19" s="131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32"/>
    </row>
    <row r="20" spans="1:23" ht="39.75" customHeight="1">
      <c r="A20" s="1"/>
      <c r="B20" s="133" t="s">
        <v>11</v>
      </c>
      <c r="C20" s="134"/>
      <c r="D20" s="134"/>
      <c r="E20" s="134"/>
      <c r="F20" s="134"/>
      <c r="G20" s="134"/>
      <c r="H20" s="134"/>
      <c r="I20" s="134"/>
      <c r="J20" s="134"/>
      <c r="K20" s="135"/>
      <c r="L20" s="133" t="s">
        <v>12</v>
      </c>
      <c r="M20" s="134"/>
      <c r="N20" s="134"/>
      <c r="O20" s="134"/>
      <c r="P20" s="134"/>
      <c r="Q20" s="135"/>
    </row>
    <row r="21" spans="1:23" ht="27" customHeight="1">
      <c r="A21" s="1"/>
      <c r="B21" s="126" t="s">
        <v>13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8"/>
    </row>
    <row r="22" spans="1:23" ht="39.75" customHeight="1">
      <c r="A22" s="1"/>
      <c r="B22" s="136" t="s">
        <v>14</v>
      </c>
      <c r="C22" s="134"/>
      <c r="D22" s="134"/>
      <c r="E22" s="134"/>
      <c r="F22" s="134"/>
      <c r="G22" s="134"/>
      <c r="H22" s="134"/>
      <c r="I22" s="134"/>
      <c r="J22" s="134"/>
      <c r="K22" s="135"/>
      <c r="L22" s="136" t="s">
        <v>15</v>
      </c>
      <c r="M22" s="134"/>
      <c r="N22" s="134"/>
      <c r="O22" s="134"/>
      <c r="P22" s="134"/>
      <c r="Q22" s="135"/>
    </row>
    <row r="23" spans="1:23" ht="39.75" customHeight="1">
      <c r="A23" s="1"/>
      <c r="B23" s="137" t="s">
        <v>16</v>
      </c>
      <c r="C23" s="134"/>
      <c r="D23" s="134"/>
      <c r="E23" s="134"/>
      <c r="F23" s="134"/>
      <c r="G23" s="134"/>
      <c r="H23" s="134"/>
      <c r="I23" s="134"/>
      <c r="J23" s="134"/>
      <c r="K23" s="135"/>
      <c r="L23" s="140" t="s">
        <v>17</v>
      </c>
      <c r="M23" s="134"/>
      <c r="N23" s="134"/>
      <c r="O23" s="134"/>
      <c r="P23" s="134"/>
      <c r="Q23" s="135"/>
    </row>
    <row r="24" spans="1:23" ht="33.75" customHeight="1">
      <c r="A24" s="1"/>
      <c r="B24" s="137" t="s">
        <v>18</v>
      </c>
      <c r="C24" s="134"/>
      <c r="D24" s="134"/>
      <c r="E24" s="134"/>
      <c r="F24" s="134"/>
      <c r="G24" s="134"/>
      <c r="H24" s="134"/>
      <c r="I24" s="134"/>
      <c r="J24" s="134"/>
      <c r="K24" s="135"/>
      <c r="L24" s="133" t="s">
        <v>19</v>
      </c>
      <c r="M24" s="134"/>
      <c r="N24" s="134"/>
      <c r="O24" s="134"/>
      <c r="P24" s="134"/>
      <c r="Q24" s="135"/>
    </row>
    <row r="25" spans="1:23" s="91" customFormat="1" ht="90" customHeight="1">
      <c r="A25" s="1"/>
      <c r="B25" s="326"/>
      <c r="C25" s="92"/>
      <c r="D25" s="92"/>
      <c r="E25" s="92"/>
      <c r="F25" s="92"/>
      <c r="G25" s="92"/>
      <c r="H25" s="92"/>
      <c r="I25" s="92"/>
      <c r="J25" s="92"/>
      <c r="K25" s="92"/>
      <c r="L25" s="327"/>
      <c r="M25" s="92"/>
      <c r="N25" s="92"/>
      <c r="O25" s="92"/>
      <c r="P25" s="92"/>
      <c r="Q25" s="92"/>
    </row>
    <row r="26" spans="1:23" ht="30" customHeight="1">
      <c r="A26" s="1"/>
      <c r="B26" s="141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5"/>
      <c r="W26" t="s">
        <v>201</v>
      </c>
    </row>
    <row r="27" spans="1:23" ht="39.75" customHeight="1">
      <c r="A27" s="1"/>
      <c r="B27" s="136" t="s">
        <v>21</v>
      </c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5"/>
    </row>
    <row r="28" spans="1:23" ht="39.75" customHeight="1">
      <c r="A28" s="1"/>
      <c r="B28" s="136" t="s">
        <v>22</v>
      </c>
      <c r="C28" s="134"/>
      <c r="D28" s="134"/>
      <c r="E28" s="134"/>
      <c r="F28" s="134"/>
      <c r="G28" s="134"/>
      <c r="H28" s="134"/>
      <c r="I28" s="134"/>
      <c r="J28" s="134"/>
      <c r="K28" s="135"/>
      <c r="L28" s="136" t="s">
        <v>23</v>
      </c>
      <c r="M28" s="134"/>
      <c r="N28" s="134"/>
      <c r="O28" s="134"/>
      <c r="P28" s="134"/>
      <c r="Q28" s="135"/>
    </row>
    <row r="29" spans="1:23" ht="39.75" customHeight="1">
      <c r="A29" s="1"/>
      <c r="B29" s="136" t="s">
        <v>24</v>
      </c>
      <c r="C29" s="134"/>
      <c r="D29" s="134"/>
      <c r="E29" s="134"/>
      <c r="F29" s="134"/>
      <c r="G29" s="134"/>
      <c r="H29" s="134"/>
      <c r="I29" s="134"/>
      <c r="J29" s="134"/>
      <c r="K29" s="135"/>
      <c r="L29" s="136" t="s">
        <v>25</v>
      </c>
      <c r="M29" s="134"/>
      <c r="N29" s="134"/>
      <c r="O29" s="134"/>
      <c r="P29" s="134"/>
      <c r="Q29" s="135"/>
    </row>
    <row r="30" spans="1:23" ht="19.5" customHeight="1">
      <c r="A30" s="1"/>
      <c r="B30" s="147" t="s">
        <v>26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3"/>
      <c r="N30" s="142" t="s">
        <v>27</v>
      </c>
      <c r="O30" s="143"/>
      <c r="P30" s="143"/>
      <c r="Q30" s="144"/>
    </row>
    <row r="31" spans="1:23" ht="19.5" customHeight="1">
      <c r="A31" s="1"/>
      <c r="B31" s="154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30"/>
      <c r="N31" s="145" t="s">
        <v>28</v>
      </c>
      <c r="O31" s="101"/>
      <c r="P31" s="146" t="s">
        <v>29</v>
      </c>
      <c r="Q31" s="101"/>
    </row>
    <row r="32" spans="1:23" ht="39.75" customHeight="1">
      <c r="A32" s="1"/>
      <c r="B32" s="131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32"/>
      <c r="N32" s="139"/>
      <c r="O32" s="135"/>
      <c r="P32" s="139"/>
      <c r="Q32" s="135"/>
    </row>
    <row r="33" spans="1:17" ht="19.5" customHeight="1">
      <c r="A33" s="1"/>
      <c r="B33" s="131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32"/>
      <c r="N33" s="153" t="s">
        <v>30</v>
      </c>
      <c r="O33" s="143"/>
      <c r="P33" s="143"/>
      <c r="Q33" s="144"/>
    </row>
    <row r="34" spans="1:17" ht="19.5" customHeight="1">
      <c r="A34" s="1"/>
      <c r="B34" s="131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32"/>
      <c r="N34" s="145" t="s">
        <v>28</v>
      </c>
      <c r="O34" s="101"/>
      <c r="P34" s="146" t="s">
        <v>29</v>
      </c>
      <c r="Q34" s="101"/>
    </row>
    <row r="35" spans="1:17" ht="39.75" customHeight="1">
      <c r="A35" s="1"/>
      <c r="B35" s="155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7"/>
      <c r="N35" s="138"/>
      <c r="O35" s="98"/>
      <c r="P35" s="139"/>
      <c r="Q35" s="135"/>
    </row>
    <row r="36" spans="1:17" ht="15.75" customHeight="1">
      <c r="A36" s="1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ht="19.5" customHeight="1">
      <c r="A37" s="1"/>
      <c r="B37" s="93" t="s">
        <v>31</v>
      </c>
      <c r="C37" s="94"/>
      <c r="D37" s="94"/>
      <c r="E37" s="94"/>
      <c r="F37" s="94"/>
      <c r="G37" s="94"/>
      <c r="H37" s="94"/>
      <c r="I37" s="94"/>
      <c r="J37" s="95"/>
      <c r="K37" s="96" t="s">
        <v>32</v>
      </c>
      <c r="L37" s="97"/>
      <c r="M37" s="97"/>
      <c r="N37" s="98"/>
      <c r="O37" s="96" t="s">
        <v>33</v>
      </c>
      <c r="P37" s="97"/>
      <c r="Q37" s="98"/>
    </row>
    <row r="38" spans="1:17" ht="19.5" customHeight="1">
      <c r="A38" s="1"/>
      <c r="B38" s="109">
        <f>P57</f>
        <v>0</v>
      </c>
      <c r="C38" s="100"/>
      <c r="D38" s="100"/>
      <c r="E38" s="100"/>
      <c r="F38" s="100"/>
      <c r="G38" s="100"/>
      <c r="H38" s="100"/>
      <c r="I38" s="100"/>
      <c r="J38" s="101"/>
      <c r="K38" s="99"/>
      <c r="L38" s="100"/>
      <c r="M38" s="100"/>
      <c r="N38" s="101"/>
      <c r="O38" s="106">
        <f>P61</f>
        <v>0</v>
      </c>
      <c r="P38" s="100"/>
      <c r="Q38" s="101"/>
    </row>
    <row r="39" spans="1:17" ht="15.75" customHeight="1">
      <c r="A39" s="1"/>
      <c r="B39" s="107"/>
      <c r="C39" s="102"/>
      <c r="D39" s="102"/>
      <c r="E39" s="102"/>
      <c r="F39" s="102"/>
      <c r="G39" s="102"/>
      <c r="H39" s="102"/>
      <c r="I39" s="102"/>
      <c r="J39" s="103"/>
      <c r="K39" s="102"/>
      <c r="L39" s="102"/>
      <c r="M39" s="102"/>
      <c r="N39" s="103"/>
      <c r="O39" s="107"/>
      <c r="P39" s="102"/>
      <c r="Q39" s="103"/>
    </row>
    <row r="40" spans="1:17" ht="15.75" customHeight="1">
      <c r="A40" s="1"/>
      <c r="B40" s="107"/>
      <c r="C40" s="102"/>
      <c r="D40" s="102"/>
      <c r="E40" s="102"/>
      <c r="F40" s="102"/>
      <c r="G40" s="102"/>
      <c r="H40" s="102"/>
      <c r="I40" s="102"/>
      <c r="J40" s="103"/>
      <c r="K40" s="102"/>
      <c r="L40" s="102"/>
      <c r="M40" s="102"/>
      <c r="N40" s="103"/>
      <c r="O40" s="107"/>
      <c r="P40" s="102"/>
      <c r="Q40" s="103"/>
    </row>
    <row r="41" spans="1:17" ht="15.75" customHeight="1">
      <c r="A41" s="1"/>
      <c r="B41" s="108"/>
      <c r="C41" s="104"/>
      <c r="D41" s="104"/>
      <c r="E41" s="104"/>
      <c r="F41" s="104"/>
      <c r="G41" s="104"/>
      <c r="H41" s="104"/>
      <c r="I41" s="104"/>
      <c r="J41" s="105"/>
      <c r="K41" s="104"/>
      <c r="L41" s="104"/>
      <c r="M41" s="104"/>
      <c r="N41" s="105"/>
      <c r="O41" s="108"/>
      <c r="P41" s="104"/>
      <c r="Q41" s="105"/>
    </row>
    <row r="42" spans="1:17" ht="15.75" customHeight="1">
      <c r="A42" s="1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ht="15.75" customHeight="1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  <c r="P43" s="9"/>
      <c r="Q43" s="9"/>
    </row>
    <row r="44" spans="1:17" ht="12" customHeight="1">
      <c r="A44" s="1"/>
      <c r="B44" s="110" t="s">
        <v>34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1"/>
    </row>
    <row r="45" spans="1:17" ht="12" customHeight="1">
      <c r="A45" s="1"/>
      <c r="B45" s="108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5"/>
    </row>
    <row r="46" spans="1:17" ht="15.75" customHeight="1">
      <c r="A46" s="1"/>
      <c r="B46" s="111" t="s">
        <v>35</v>
      </c>
      <c r="C46" s="100"/>
      <c r="D46" s="101"/>
      <c r="E46" s="111" t="s">
        <v>36</v>
      </c>
      <c r="F46" s="101"/>
      <c r="G46" s="111" t="s">
        <v>37</v>
      </c>
      <c r="H46" s="100"/>
      <c r="I46" s="100"/>
      <c r="J46" s="100"/>
      <c r="K46" s="100"/>
      <c r="L46" s="100"/>
      <c r="M46" s="100"/>
      <c r="N46" s="100"/>
      <c r="O46" s="101"/>
      <c r="P46" s="112" t="s">
        <v>38</v>
      </c>
      <c r="Q46" s="112" t="s">
        <v>39</v>
      </c>
    </row>
    <row r="47" spans="1:17" ht="15.75" customHeight="1">
      <c r="A47" s="1"/>
      <c r="B47" s="108"/>
      <c r="C47" s="104"/>
      <c r="D47" s="105"/>
      <c r="E47" s="108"/>
      <c r="F47" s="105"/>
      <c r="G47" s="107"/>
      <c r="H47" s="102"/>
      <c r="I47" s="102"/>
      <c r="J47" s="102"/>
      <c r="K47" s="102"/>
      <c r="L47" s="102"/>
      <c r="M47" s="102"/>
      <c r="N47" s="102"/>
      <c r="O47" s="103"/>
      <c r="P47" s="113"/>
      <c r="Q47" s="113"/>
    </row>
    <row r="48" spans="1:17" ht="30" customHeight="1">
      <c r="A48" s="1"/>
      <c r="B48" s="159">
        <v>1</v>
      </c>
      <c r="C48" s="134"/>
      <c r="D48" s="135"/>
      <c r="E48" s="159" t="s">
        <v>40</v>
      </c>
      <c r="F48" s="135"/>
      <c r="G48" s="137" t="s">
        <v>41</v>
      </c>
      <c r="H48" s="134"/>
      <c r="I48" s="134"/>
      <c r="J48" s="134"/>
      <c r="K48" s="134"/>
      <c r="L48" s="134"/>
      <c r="M48" s="134"/>
      <c r="N48" s="134"/>
      <c r="O48" s="135"/>
      <c r="P48" s="11" t="s">
        <v>42</v>
      </c>
      <c r="Q48" s="11" t="s">
        <v>42</v>
      </c>
    </row>
    <row r="49" spans="1:17" ht="30" customHeight="1">
      <c r="A49" s="1"/>
      <c r="B49" s="158"/>
      <c r="C49" s="134"/>
      <c r="D49" s="135"/>
      <c r="E49" s="158"/>
      <c r="F49" s="135"/>
      <c r="G49" s="136"/>
      <c r="H49" s="134"/>
      <c r="I49" s="134"/>
      <c r="J49" s="134"/>
      <c r="K49" s="134"/>
      <c r="L49" s="134"/>
      <c r="M49" s="134"/>
      <c r="N49" s="134"/>
      <c r="O49" s="135"/>
      <c r="P49" s="12"/>
      <c r="Q49" s="12"/>
    </row>
    <row r="50" spans="1:17" ht="30" customHeight="1">
      <c r="A50" s="1"/>
      <c r="B50" s="158"/>
      <c r="C50" s="134"/>
      <c r="D50" s="135"/>
      <c r="E50" s="158"/>
      <c r="F50" s="135"/>
      <c r="G50" s="136"/>
      <c r="H50" s="134"/>
      <c r="I50" s="134"/>
      <c r="J50" s="134"/>
      <c r="K50" s="134"/>
      <c r="L50" s="134"/>
      <c r="M50" s="134"/>
      <c r="N50" s="134"/>
      <c r="O50" s="135"/>
      <c r="P50" s="12"/>
      <c r="Q50" s="12"/>
    </row>
    <row r="51" spans="1:17" ht="30" customHeight="1">
      <c r="A51" s="1"/>
      <c r="B51" s="158"/>
      <c r="C51" s="134"/>
      <c r="D51" s="135"/>
      <c r="E51" s="158"/>
      <c r="F51" s="135"/>
      <c r="G51" s="136"/>
      <c r="H51" s="134"/>
      <c r="I51" s="134"/>
      <c r="J51" s="134"/>
      <c r="K51" s="134"/>
      <c r="L51" s="134"/>
      <c r="M51" s="134"/>
      <c r="N51" s="134"/>
      <c r="O51" s="135"/>
      <c r="P51" s="12"/>
      <c r="Q51" s="12"/>
    </row>
    <row r="52" spans="1:17" ht="15.75" customHeight="1">
      <c r="A52" s="1"/>
      <c r="B52" s="15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</row>
    <row r="53" spans="1:17" ht="19.5" customHeight="1">
      <c r="A53" s="1"/>
      <c r="B53" s="13" t="s">
        <v>43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15.75" customHeight="1">
      <c r="A54" s="1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24.75" customHeight="1">
      <c r="A55" s="1"/>
      <c r="B55" s="148" t="s">
        <v>44</v>
      </c>
      <c r="C55" s="97"/>
      <c r="D55" s="97"/>
      <c r="E55" s="97"/>
      <c r="F55" s="97"/>
      <c r="G55" s="97"/>
      <c r="H55" s="97"/>
      <c r="I55" s="97"/>
      <c r="J55" s="97"/>
      <c r="K55" s="97"/>
      <c r="L55" s="98"/>
      <c r="M55" s="148" t="s">
        <v>45</v>
      </c>
      <c r="N55" s="97"/>
      <c r="O55" s="97"/>
      <c r="P55" s="97"/>
      <c r="Q55" s="98"/>
    </row>
    <row r="56" spans="1:17" ht="24.75" customHeight="1">
      <c r="A56" s="1"/>
      <c r="B56" s="169" t="s">
        <v>46</v>
      </c>
      <c r="C56" s="100"/>
      <c r="D56" s="100"/>
      <c r="E56" s="100"/>
      <c r="F56" s="100"/>
      <c r="G56" s="100"/>
      <c r="H56" s="100"/>
      <c r="I56" s="100"/>
      <c r="J56" s="100"/>
      <c r="K56" s="100"/>
      <c r="L56" s="101"/>
      <c r="M56" s="14" t="s">
        <v>47</v>
      </c>
      <c r="N56" s="160" t="s">
        <v>48</v>
      </c>
      <c r="O56" s="98"/>
      <c r="P56" s="161" t="s">
        <v>49</v>
      </c>
      <c r="Q56" s="95"/>
    </row>
    <row r="57" spans="1:17" ht="30" customHeight="1">
      <c r="A57" s="1"/>
      <c r="B57" s="170" t="s">
        <v>50</v>
      </c>
      <c r="C57" s="171"/>
      <c r="D57" s="171"/>
      <c r="E57" s="171"/>
      <c r="F57" s="171"/>
      <c r="G57" s="171"/>
      <c r="H57" s="171"/>
      <c r="I57" s="171"/>
      <c r="J57" s="171"/>
      <c r="K57" s="171"/>
      <c r="L57" s="172"/>
      <c r="M57" s="15">
        <v>1</v>
      </c>
      <c r="N57" s="173"/>
      <c r="O57" s="157"/>
      <c r="P57" s="164">
        <f t="shared" ref="P57:P60" si="0">M57*N57</f>
        <v>0</v>
      </c>
      <c r="Q57" s="98"/>
    </row>
    <row r="58" spans="1:17" ht="30" customHeight="1">
      <c r="A58" s="1"/>
      <c r="B58" s="174" t="s">
        <v>51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5"/>
      <c r="M58" s="16">
        <v>2</v>
      </c>
      <c r="N58" s="175"/>
      <c r="O58" s="135"/>
      <c r="P58" s="176">
        <f t="shared" si="0"/>
        <v>0</v>
      </c>
      <c r="Q58" s="105"/>
    </row>
    <row r="59" spans="1:17" ht="30" customHeight="1">
      <c r="A59" s="1"/>
      <c r="B59" s="162"/>
      <c r="C59" s="134"/>
      <c r="D59" s="134"/>
      <c r="E59" s="134"/>
      <c r="F59" s="134"/>
      <c r="G59" s="134"/>
      <c r="H59" s="134"/>
      <c r="I59" s="134"/>
      <c r="J59" s="134"/>
      <c r="K59" s="134"/>
      <c r="L59" s="135"/>
      <c r="M59" s="16"/>
      <c r="N59" s="163"/>
      <c r="O59" s="135"/>
      <c r="P59" s="164">
        <f t="shared" si="0"/>
        <v>0</v>
      </c>
      <c r="Q59" s="98"/>
    </row>
    <row r="60" spans="1:17" ht="30" customHeight="1">
      <c r="A60" s="1"/>
      <c r="B60" s="162"/>
      <c r="C60" s="134"/>
      <c r="D60" s="134"/>
      <c r="E60" s="134"/>
      <c r="F60" s="134"/>
      <c r="G60" s="134"/>
      <c r="H60" s="134"/>
      <c r="I60" s="134"/>
      <c r="J60" s="134"/>
      <c r="K60" s="134"/>
      <c r="L60" s="135"/>
      <c r="M60" s="16"/>
      <c r="N60" s="163"/>
      <c r="O60" s="135"/>
      <c r="P60" s="164">
        <f t="shared" si="0"/>
        <v>0</v>
      </c>
      <c r="Q60" s="98"/>
    </row>
    <row r="61" spans="1:17" ht="30" customHeight="1">
      <c r="A61" s="1"/>
      <c r="B61" s="165" t="s">
        <v>52</v>
      </c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4"/>
      <c r="P61" s="166">
        <f>SUM(P57:Q60)</f>
        <v>0</v>
      </c>
      <c r="Q61" s="144"/>
    </row>
    <row r="62" spans="1:17" ht="15.75" customHeight="1">
      <c r="A62" s="1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ht="25.5" customHeight="1">
      <c r="A63" s="1"/>
      <c r="B63" s="167" t="s">
        <v>53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8"/>
    </row>
    <row r="64" spans="1:17" ht="31.5" customHeight="1">
      <c r="A64" s="1"/>
      <c r="B64" s="179" t="s">
        <v>40</v>
      </c>
      <c r="C64" s="98"/>
      <c r="D64" s="177" t="s">
        <v>54</v>
      </c>
      <c r="E64" s="97"/>
      <c r="F64" s="97"/>
      <c r="G64" s="97"/>
      <c r="H64" s="97"/>
      <c r="I64" s="97"/>
      <c r="J64" s="97"/>
      <c r="K64" s="97"/>
      <c r="L64" s="97"/>
      <c r="M64" s="98"/>
      <c r="N64" s="178">
        <v>0.02</v>
      </c>
      <c r="O64" s="135"/>
      <c r="P64" s="168">
        <f>P61*N64</f>
        <v>0</v>
      </c>
      <c r="Q64" s="98"/>
    </row>
    <row r="65" spans="1:17" ht="31.5" customHeight="1">
      <c r="A65" s="1"/>
      <c r="B65" s="179" t="s">
        <v>55</v>
      </c>
      <c r="C65" s="98"/>
      <c r="D65" s="177" t="s">
        <v>56</v>
      </c>
      <c r="E65" s="97"/>
      <c r="F65" s="97"/>
      <c r="G65" s="97"/>
      <c r="H65" s="97"/>
      <c r="I65" s="97"/>
      <c r="J65" s="97"/>
      <c r="K65" s="97"/>
      <c r="L65" s="97"/>
      <c r="M65" s="98"/>
      <c r="N65" s="178">
        <v>0.05</v>
      </c>
      <c r="O65" s="135"/>
      <c r="P65" s="168">
        <f>P61*N65</f>
        <v>0</v>
      </c>
      <c r="Q65" s="98"/>
    </row>
    <row r="66" spans="1:17" ht="31.5" customHeight="1">
      <c r="A66" s="1"/>
      <c r="B66" s="148" t="s">
        <v>57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8"/>
      <c r="P66" s="149">
        <f>SUM(P64:Q65)</f>
        <v>0</v>
      </c>
      <c r="Q66" s="98"/>
    </row>
    <row r="67" spans="1:17" ht="15" customHeight="1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4"/>
      <c r="P67" s="10"/>
      <c r="Q67" s="10"/>
    </row>
    <row r="68" spans="1:17" ht="25.5" customHeight="1">
      <c r="A68" s="1"/>
      <c r="B68" s="148" t="s">
        <v>58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8"/>
    </row>
    <row r="69" spans="1:17" ht="31.5" customHeight="1">
      <c r="A69" s="1"/>
      <c r="B69" s="179" t="s">
        <v>40</v>
      </c>
      <c r="C69" s="98"/>
      <c r="D69" s="177" t="s">
        <v>59</v>
      </c>
      <c r="E69" s="97"/>
      <c r="F69" s="97"/>
      <c r="G69" s="97"/>
      <c r="H69" s="97"/>
      <c r="I69" s="97"/>
      <c r="J69" s="97"/>
      <c r="K69" s="97"/>
      <c r="L69" s="97"/>
      <c r="M69" s="98"/>
      <c r="N69" s="178">
        <v>0.15</v>
      </c>
      <c r="O69" s="135"/>
      <c r="P69" s="168">
        <f>P61*N69</f>
        <v>0</v>
      </c>
      <c r="Q69" s="98"/>
    </row>
    <row r="70" spans="1:17" ht="31.5" customHeight="1">
      <c r="A70" s="1"/>
      <c r="B70" s="148" t="s">
        <v>60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8"/>
      <c r="P70" s="149">
        <f>SUM(P69:Q69)</f>
        <v>0</v>
      </c>
      <c r="Q70" s="98"/>
    </row>
    <row r="71" spans="1:17" ht="15" customHeight="1">
      <c r="A71" s="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8"/>
      <c r="P71" s="3"/>
      <c r="Q71" s="3"/>
    </row>
    <row r="72" spans="1:17" ht="25.5" customHeight="1">
      <c r="A72" s="1"/>
      <c r="B72" s="150" t="s">
        <v>61</v>
      </c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1"/>
      <c r="P72" s="151">
        <f>P61-P66-P70</f>
        <v>0</v>
      </c>
      <c r="Q72" s="101"/>
    </row>
    <row r="73" spans="1:17" ht="15.75" customHeight="1">
      <c r="A73" s="1"/>
      <c r="B73" s="108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5"/>
      <c r="P73" s="108"/>
      <c r="Q73" s="105"/>
    </row>
    <row r="74" spans="1:1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9"/>
      <c r="P74" s="1"/>
      <c r="Q74" s="1"/>
    </row>
    <row r="75" spans="1:17" ht="19.5" customHeight="1">
      <c r="A75" s="1"/>
      <c r="B75" s="152" t="s">
        <v>62</v>
      </c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</row>
    <row r="76" spans="1:17" ht="15.75" customHeight="1">
      <c r="A76" s="1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ht="63" customHeight="1">
      <c r="A77" s="1"/>
      <c r="B77" s="96" t="s">
        <v>63</v>
      </c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8"/>
      <c r="O77" s="20" t="s">
        <v>64</v>
      </c>
      <c r="P77" s="21" t="s">
        <v>65</v>
      </c>
      <c r="Q77" s="20" t="s">
        <v>66</v>
      </c>
    </row>
    <row r="78" spans="1:17" ht="31.5" customHeight="1">
      <c r="A78" s="1"/>
      <c r="B78" s="180" t="s">
        <v>67</v>
      </c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8"/>
      <c r="O78" s="22">
        <f>'ANEXO I - MEMORIA DE CALCULO'!F21</f>
        <v>0</v>
      </c>
      <c r="P78" s="22">
        <f>'ANEXO I - MEMORIA DE CALCULO'!G21</f>
        <v>0</v>
      </c>
      <c r="Q78" s="22">
        <f>'ANEXO I - MEMORIA DE CALCULO'!H21</f>
        <v>0</v>
      </c>
    </row>
    <row r="79" spans="1:17" ht="31.5" customHeight="1">
      <c r="A79" s="1"/>
      <c r="B79" s="180" t="s">
        <v>68</v>
      </c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8"/>
      <c r="O79" s="22">
        <f>'ANEXO I - MEMORIA DE CALCULO'!F28</f>
        <v>0</v>
      </c>
      <c r="P79" s="22">
        <f>'ANEXO I - MEMORIA DE CALCULO'!G28</f>
        <v>0</v>
      </c>
      <c r="Q79" s="22">
        <f>'ANEXO I - MEMORIA DE CALCULO'!H28</f>
        <v>0</v>
      </c>
    </row>
    <row r="80" spans="1:17" ht="31.5" customHeight="1">
      <c r="A80" s="1"/>
      <c r="B80" s="180" t="s">
        <v>69</v>
      </c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8"/>
      <c r="O80" s="22">
        <f>'ANEXO I - MEMORIA DE CALCULO'!F45</f>
        <v>0</v>
      </c>
      <c r="P80" s="22">
        <f>'ANEXO I - MEMORIA DE CALCULO'!G45</f>
        <v>0</v>
      </c>
      <c r="Q80" s="22">
        <f>'ANEXO I - MEMORIA DE CALCULO'!H45</f>
        <v>0</v>
      </c>
    </row>
    <row r="81" spans="1:17" ht="31.5" customHeight="1">
      <c r="A81" s="1"/>
      <c r="B81" s="180" t="s">
        <v>70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8"/>
      <c r="O81" s="22">
        <f>'ANEXO I - MEMORIA DE CALCULO'!F64</f>
        <v>0</v>
      </c>
      <c r="P81" s="22">
        <f>'ANEXO I - MEMORIA DE CALCULO'!G64</f>
        <v>0</v>
      </c>
      <c r="Q81" s="22">
        <f>'ANEXO I - MEMORIA DE CALCULO'!H64</f>
        <v>0</v>
      </c>
    </row>
    <row r="82" spans="1:17" ht="31.5" customHeight="1">
      <c r="A82" s="1"/>
      <c r="B82" s="180" t="s">
        <v>71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8"/>
      <c r="O82" s="22">
        <f>'ANEXO I - MEMORIA DE CALCULO'!F72</f>
        <v>0</v>
      </c>
      <c r="P82" s="22">
        <f>'ANEXO I - MEMORIA DE CALCULO'!G72</f>
        <v>0</v>
      </c>
      <c r="Q82" s="22">
        <f>'ANEXO I - MEMORIA DE CALCULO'!H72</f>
        <v>0</v>
      </c>
    </row>
    <row r="83" spans="1:17" ht="31.5" customHeight="1">
      <c r="A83" s="1"/>
      <c r="B83" s="180" t="s">
        <v>72</v>
      </c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8"/>
      <c r="O83" s="22">
        <f>'ANEXO I - MEMORIA DE CALCULO'!F82</f>
        <v>0</v>
      </c>
      <c r="P83" s="22">
        <f>'ANEXO I - MEMORIA DE CALCULO'!G82</f>
        <v>0</v>
      </c>
      <c r="Q83" s="22">
        <f>'ANEXO I - MEMORIA DE CALCULO'!H82</f>
        <v>0</v>
      </c>
    </row>
    <row r="84" spans="1:17" ht="31.5" customHeight="1">
      <c r="A84" s="1"/>
      <c r="B84" s="181" t="s">
        <v>73</v>
      </c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8"/>
      <c r="O84" s="22">
        <f>'ANEXO I - MEMORIA DE CALCULO'!F89</f>
        <v>0</v>
      </c>
      <c r="P84" s="22">
        <f>'ANEXO I - MEMORIA DE CALCULO'!G89</f>
        <v>0</v>
      </c>
      <c r="Q84" s="22">
        <f>'ANEXO I - MEMORIA DE CALCULO'!H89</f>
        <v>0</v>
      </c>
    </row>
    <row r="85" spans="1:17" ht="31.5" customHeight="1">
      <c r="A85" s="1"/>
      <c r="B85" s="180" t="s">
        <v>74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8"/>
      <c r="O85" s="22">
        <f>'ANEXO I - MEMORIA DE CALCULO'!F97</f>
        <v>0</v>
      </c>
      <c r="P85" s="22">
        <f>'ANEXO I - MEMORIA DE CALCULO'!G97</f>
        <v>0</v>
      </c>
      <c r="Q85" s="22">
        <f>'ANEXO I - MEMORIA DE CALCULO'!H97</f>
        <v>0</v>
      </c>
    </row>
    <row r="86" spans="1:17" ht="31.5" customHeight="1">
      <c r="A86" s="1"/>
      <c r="B86" s="180" t="s">
        <v>75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8"/>
      <c r="O86" s="22">
        <f>'ANEXO I - MEMORIA DE CALCULO'!F104</f>
        <v>0</v>
      </c>
      <c r="P86" s="22">
        <f>'ANEXO I - MEMORIA DE CALCULO'!G104</f>
        <v>100</v>
      </c>
      <c r="Q86" s="22">
        <f>'ANEXO I - MEMORIA DE CALCULO'!H104</f>
        <v>100</v>
      </c>
    </row>
    <row r="87" spans="1:17" ht="31.5" customHeight="1">
      <c r="A87" s="1"/>
      <c r="B87" s="180" t="s">
        <v>76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8"/>
      <c r="O87" s="22">
        <f>'ANEXO I - MEMORIA DE CALCULO'!F112</f>
        <v>0</v>
      </c>
      <c r="P87" s="22">
        <f>'ANEXO I - MEMORIA DE CALCULO'!G112</f>
        <v>0</v>
      </c>
      <c r="Q87" s="22">
        <f>'ANEXO I - MEMORIA DE CALCULO'!H112</f>
        <v>0</v>
      </c>
    </row>
    <row r="88" spans="1:17" ht="24.75" customHeight="1">
      <c r="A88" s="1"/>
      <c r="B88" s="148" t="s">
        <v>77</v>
      </c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23"/>
      <c r="P88" s="24"/>
      <c r="Q88" s="25"/>
    </row>
    <row r="89" spans="1:17" ht="31.5" customHeight="1">
      <c r="A89" s="1"/>
      <c r="B89" s="177" t="s">
        <v>78</v>
      </c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26">
        <f>'ANEXO I - MEMORIA DE CALCULO'!F138</f>
        <v>0</v>
      </c>
      <c r="P89" s="26">
        <f>'ANEXO I - MEMORIA DE CALCULO'!G138</f>
        <v>0</v>
      </c>
      <c r="Q89" s="26">
        <f>'ANEXO I - MEMORIA DE CALCULO'!H138</f>
        <v>0</v>
      </c>
    </row>
    <row r="90" spans="1:17" ht="31.5" customHeight="1">
      <c r="A90" s="1"/>
      <c r="B90" s="177" t="s">
        <v>79</v>
      </c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26">
        <f>'ANEXO I - MEMORIA DE CALCULO'!F145</f>
        <v>0</v>
      </c>
      <c r="P90" s="26">
        <f>'ANEXO I - MEMORIA DE CALCULO'!G145</f>
        <v>0</v>
      </c>
      <c r="Q90" s="26">
        <f>'ANEXO I - MEMORIA DE CALCULO'!H145</f>
        <v>0</v>
      </c>
    </row>
    <row r="91" spans="1:17" ht="31.5" customHeight="1">
      <c r="A91" s="1"/>
      <c r="B91" s="148" t="s">
        <v>80</v>
      </c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8"/>
      <c r="O91" s="27">
        <f>'ANEXO I - MEMORIA DE CALCULO'!F149</f>
        <v>0</v>
      </c>
      <c r="P91" s="27">
        <f>'ANEXO I - MEMORIA DE CALCULO'!G149</f>
        <v>100</v>
      </c>
      <c r="Q91" s="27">
        <f>'ANEXO I - MEMORIA DE CALCULO'!H149</f>
        <v>100</v>
      </c>
    </row>
    <row r="92" spans="1:17" ht="24.75" customHeight="1">
      <c r="A92" s="1"/>
      <c r="B92" s="182" t="s">
        <v>53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8"/>
    </row>
    <row r="93" spans="1:17" ht="31.5" customHeight="1">
      <c r="A93" s="1"/>
      <c r="B93" s="177" t="s">
        <v>54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8"/>
      <c r="N93" s="28">
        <f>'ANEXO I - MEMORIA DE CALCULO'!E153</f>
        <v>0.02</v>
      </c>
      <c r="O93" s="26">
        <f>'ANEXO I - MEMORIA DE CALCULO'!F153</f>
        <v>0</v>
      </c>
      <c r="P93" s="29">
        <f>'ANEXO I - MEMORIA DE CALCULO'!G153</f>
        <v>2.5641025641025643</v>
      </c>
      <c r="Q93" s="29">
        <f>'ANEXO I - MEMORIA DE CALCULO'!H153</f>
        <v>2.5641025641025643</v>
      </c>
    </row>
    <row r="94" spans="1:17" ht="31.5" customHeight="1">
      <c r="A94" s="1"/>
      <c r="B94" s="177" t="s">
        <v>81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8"/>
      <c r="N94" s="30">
        <f>'ANEXO I - MEMORIA DE CALCULO'!E154</f>
        <v>0.05</v>
      </c>
      <c r="O94" s="26">
        <f>'ANEXO I - MEMORIA DE CALCULO'!F154</f>
        <v>0</v>
      </c>
      <c r="P94" s="31">
        <f>'ANEXO I - MEMORIA DE CALCULO'!G154</f>
        <v>6.4102564102564106</v>
      </c>
      <c r="Q94" s="31">
        <f>'ANEXO I - MEMORIA DE CALCULO'!H154</f>
        <v>6.4102564102564106</v>
      </c>
    </row>
    <row r="95" spans="1:17" ht="24.75" customHeight="1">
      <c r="A95" s="1"/>
      <c r="B95" s="183" t="s">
        <v>58</v>
      </c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5"/>
    </row>
    <row r="96" spans="1:17" ht="31.5" customHeight="1">
      <c r="A96" s="1"/>
      <c r="B96" s="177" t="s">
        <v>59</v>
      </c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8"/>
      <c r="N96" s="32">
        <f>'ANEXO I - MEMORIA DE CALCULO'!E158</f>
        <v>0.15</v>
      </c>
      <c r="O96" s="26">
        <f>'ANEXO I - MEMORIA DE CALCULO'!F158</f>
        <v>0</v>
      </c>
      <c r="P96" s="31">
        <f>'ANEXO I - MEMORIA DE CALCULO'!G158</f>
        <v>19.23076923076923</v>
      </c>
      <c r="Q96" s="31">
        <f>'ANEXO I - MEMORIA DE CALCULO'!H158</f>
        <v>19.23076923076923</v>
      </c>
    </row>
    <row r="97" spans="1:17" ht="31.5" customHeight="1">
      <c r="A97" s="1"/>
      <c r="B97" s="186" t="s">
        <v>82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8"/>
      <c r="O97" s="33">
        <f>'ANEXO I - MEMORIA DE CALCULO'!F163</f>
        <v>0</v>
      </c>
      <c r="P97" s="33">
        <f>'ANEXO I - MEMORIA DE CALCULO'!G163</f>
        <v>128.2051282051282</v>
      </c>
      <c r="Q97" s="33">
        <f>'ANEXO I - MEMORIA DE CALCULO'!H163</f>
        <v>128.2051282051282</v>
      </c>
    </row>
    <row r="98" spans="1:17" ht="15" customHeight="1">
      <c r="A98" s="1"/>
      <c r="B98" s="19"/>
      <c r="C98" s="19"/>
      <c r="D98" s="187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88"/>
      <c r="Q98" s="102"/>
    </row>
    <row r="99" spans="1:17" ht="15" customHeight="1">
      <c r="A99" s="1"/>
      <c r="B99" s="152" t="s">
        <v>83</v>
      </c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</row>
    <row r="100" spans="1:17" ht="95.25" customHeight="1">
      <c r="A100" s="1"/>
      <c r="B100" s="189" t="s">
        <v>84</v>
      </c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8"/>
    </row>
    <row r="101" spans="1:17" ht="15" customHeight="1">
      <c r="A101" s="1"/>
      <c r="B101" s="19"/>
      <c r="C101" s="19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5"/>
      <c r="Q101" s="35"/>
    </row>
    <row r="102" spans="1:17" ht="15" customHeight="1">
      <c r="A102" s="1"/>
      <c r="B102" s="152" t="s">
        <v>85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</row>
    <row r="103" spans="1:17" ht="63" customHeight="1">
      <c r="A103" s="1"/>
      <c r="B103" s="36" t="s">
        <v>86</v>
      </c>
      <c r="C103" s="190" t="s">
        <v>87</v>
      </c>
      <c r="D103" s="97"/>
      <c r="E103" s="97"/>
      <c r="F103" s="97"/>
      <c r="G103" s="97"/>
      <c r="H103" s="97"/>
      <c r="I103" s="97"/>
      <c r="J103" s="97"/>
      <c r="K103" s="97"/>
      <c r="L103" s="98"/>
      <c r="M103" s="37" t="s">
        <v>88</v>
      </c>
      <c r="N103" s="37" t="s">
        <v>89</v>
      </c>
      <c r="O103" s="20" t="s">
        <v>90</v>
      </c>
      <c r="P103" s="21" t="s">
        <v>65</v>
      </c>
      <c r="Q103" s="20" t="s">
        <v>66</v>
      </c>
    </row>
    <row r="104" spans="1:17" ht="31.5" customHeight="1">
      <c r="A104" s="1"/>
      <c r="B104" s="38">
        <v>1</v>
      </c>
      <c r="C104" s="191" t="s">
        <v>91</v>
      </c>
      <c r="D104" s="97"/>
      <c r="E104" s="97"/>
      <c r="F104" s="97"/>
      <c r="G104" s="97"/>
      <c r="H104" s="97"/>
      <c r="I104" s="97"/>
      <c r="J104" s="97"/>
      <c r="K104" s="97"/>
      <c r="L104" s="98"/>
      <c r="M104" s="39" t="s">
        <v>92</v>
      </c>
      <c r="N104" s="39">
        <v>1000</v>
      </c>
      <c r="O104" s="40">
        <v>1000</v>
      </c>
      <c r="P104" s="40">
        <v>0</v>
      </c>
      <c r="Q104" s="40">
        <f>'ANEXO I - MEMORIA DE CALCULO'!H44</f>
        <v>0</v>
      </c>
    </row>
    <row r="105" spans="1:17" ht="31.5" customHeight="1">
      <c r="A105" s="1"/>
      <c r="B105" s="38">
        <v>1</v>
      </c>
      <c r="C105" s="191" t="s">
        <v>93</v>
      </c>
      <c r="D105" s="97"/>
      <c r="E105" s="97"/>
      <c r="F105" s="97"/>
      <c r="G105" s="97"/>
      <c r="H105" s="97"/>
      <c r="I105" s="97"/>
      <c r="J105" s="97"/>
      <c r="K105" s="97"/>
      <c r="L105" s="98"/>
      <c r="M105" s="39" t="s">
        <v>94</v>
      </c>
      <c r="N105" s="39">
        <v>0</v>
      </c>
      <c r="O105" s="40">
        <v>0</v>
      </c>
      <c r="P105" s="40">
        <v>1000</v>
      </c>
      <c r="Q105" s="40">
        <v>1000</v>
      </c>
    </row>
    <row r="106" spans="1:17" ht="19.5" customHeight="1">
      <c r="A106" s="1"/>
      <c r="B106" s="41"/>
      <c r="C106" s="193" t="s">
        <v>95</v>
      </c>
      <c r="D106" s="104"/>
      <c r="E106" s="104"/>
      <c r="F106" s="104"/>
      <c r="G106" s="104"/>
      <c r="H106" s="104"/>
      <c r="I106" s="104"/>
      <c r="J106" s="104"/>
      <c r="K106" s="104"/>
      <c r="L106" s="104"/>
      <c r="M106" s="105"/>
      <c r="N106" s="42"/>
      <c r="O106" s="43">
        <f>SUM(O102:O105)</f>
        <v>1000</v>
      </c>
      <c r="P106" s="44">
        <v>1000</v>
      </c>
      <c r="Q106" s="45">
        <v>1000</v>
      </c>
    </row>
    <row r="107" spans="1:17" ht="28.5" customHeight="1">
      <c r="A107" s="1"/>
      <c r="B107" s="194" t="s">
        <v>96</v>
      </c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2"/>
    </row>
    <row r="108" spans="1:17" ht="15" customHeight="1">
      <c r="A108" s="1"/>
      <c r="B108" s="19"/>
      <c r="C108" s="19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9"/>
      <c r="P108" s="46"/>
      <c r="Q108" s="46"/>
    </row>
    <row r="109" spans="1:17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9"/>
      <c r="P109" s="1"/>
      <c r="Q109" s="1"/>
    </row>
    <row r="110" spans="1:17" ht="15.75" customHeight="1">
      <c r="A110" s="1"/>
      <c r="B110" s="195" t="s">
        <v>97</v>
      </c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1"/>
    </row>
    <row r="111" spans="1:17" ht="15.75" customHeight="1">
      <c r="A111" s="1"/>
      <c r="B111" s="108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5"/>
    </row>
    <row r="112" spans="1:17" ht="15.75" customHeight="1">
      <c r="A112" s="1"/>
      <c r="B112" s="146" t="s">
        <v>98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1"/>
    </row>
    <row r="113" spans="1:17" ht="15.75" customHeight="1">
      <c r="A113" s="1"/>
      <c r="B113" s="107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3"/>
    </row>
    <row r="114" spans="1:17" ht="15.75" customHeight="1">
      <c r="A114" s="1"/>
      <c r="B114" s="107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3"/>
    </row>
    <row r="115" spans="1:17" ht="15.75" customHeight="1">
      <c r="A115" s="1"/>
      <c r="B115" s="47" t="s">
        <v>99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9"/>
      <c r="P115" s="1"/>
      <c r="Q115" s="48"/>
    </row>
    <row r="116" spans="1:17" ht="15.75" customHeight="1">
      <c r="A116" s="1"/>
      <c r="B116" s="49" t="s">
        <v>100</v>
      </c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1"/>
      <c r="O116" s="19"/>
      <c r="P116" s="1"/>
      <c r="Q116" s="48"/>
    </row>
    <row r="117" spans="1:17" ht="15.75" customHeight="1">
      <c r="A117" s="1"/>
      <c r="B117" s="192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5"/>
    </row>
    <row r="118" spans="1:17" ht="15" customHeight="1">
      <c r="A118" s="1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7"/>
      <c r="P118" s="50"/>
      <c r="Q118" s="50"/>
    </row>
    <row r="119" spans="1:17" ht="15.75" customHeight="1">
      <c r="A119" s="1"/>
      <c r="B119" s="146" t="s">
        <v>101</v>
      </c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1"/>
    </row>
    <row r="120" spans="1:17" ht="15.75" customHeight="1">
      <c r="A120" s="1"/>
      <c r="B120" s="107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3"/>
    </row>
    <row r="121" spans="1:17" ht="15.75" customHeight="1">
      <c r="A121" s="1"/>
      <c r="B121" s="107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3"/>
    </row>
    <row r="122" spans="1:17" ht="15.75" customHeight="1">
      <c r="A122" s="1"/>
      <c r="B122" s="47" t="s">
        <v>99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9"/>
      <c r="P122" s="1"/>
      <c r="Q122" s="48"/>
    </row>
    <row r="123" spans="1:17" ht="15.75" customHeight="1">
      <c r="A123" s="1"/>
      <c r="B123" s="49" t="s">
        <v>102</v>
      </c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19"/>
      <c r="P123" s="1"/>
      <c r="Q123" s="48"/>
    </row>
    <row r="124" spans="1:17" ht="15.75" customHeight="1">
      <c r="A124" s="1"/>
      <c r="B124" s="192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5"/>
    </row>
    <row r="125" spans="1:17" ht="1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9"/>
      <c r="P125" s="1"/>
      <c r="Q125" s="1"/>
    </row>
    <row r="126" spans="1:17" ht="15.75" customHeight="1">
      <c r="A126" s="1"/>
      <c r="B126" s="146" t="s">
        <v>103</v>
      </c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1"/>
    </row>
    <row r="127" spans="1:17" ht="15.75" customHeight="1">
      <c r="A127" s="1"/>
      <c r="B127" s="107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3"/>
    </row>
    <row r="128" spans="1:17" ht="15.75" customHeight="1">
      <c r="A128" s="1"/>
      <c r="B128" s="107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3"/>
    </row>
    <row r="129" spans="1:17" ht="15.75" customHeight="1">
      <c r="A129" s="1"/>
      <c r="B129" s="47" t="s">
        <v>99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9"/>
      <c r="P129" s="1"/>
      <c r="Q129" s="48"/>
    </row>
    <row r="130" spans="1:17" ht="15.75" customHeight="1">
      <c r="A130" s="1"/>
      <c r="B130" s="49" t="s">
        <v>104</v>
      </c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19"/>
      <c r="P130" s="1"/>
      <c r="Q130" s="48"/>
    </row>
    <row r="131" spans="1:17" ht="15.75" customHeight="1">
      <c r="A131" s="1"/>
      <c r="B131" s="192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5"/>
    </row>
    <row r="132" spans="1:17" ht="15.75" customHeight="1">
      <c r="A132" s="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2"/>
      <c r="P132" s="51"/>
      <c r="Q132" s="51"/>
    </row>
    <row r="133" spans="1:1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9"/>
      <c r="P133" s="1"/>
      <c r="Q133" s="1"/>
    </row>
    <row r="134" spans="1:1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9"/>
      <c r="P134" s="1"/>
      <c r="Q134" s="1"/>
    </row>
    <row r="135" spans="1:1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9"/>
      <c r="P135" s="1"/>
      <c r="Q135" s="1"/>
    </row>
    <row r="136" spans="1:1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9"/>
      <c r="P136" s="1"/>
      <c r="Q136" s="1"/>
    </row>
    <row r="137" spans="1:1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9"/>
      <c r="P137" s="1"/>
      <c r="Q137" s="1"/>
    </row>
    <row r="138" spans="1:1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9"/>
      <c r="P138" s="1"/>
      <c r="Q138" s="1"/>
    </row>
    <row r="139" spans="1:1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9"/>
      <c r="P139" s="1"/>
      <c r="Q139" s="1"/>
    </row>
    <row r="140" spans="1:1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9"/>
      <c r="P140" s="1"/>
      <c r="Q140" s="1"/>
    </row>
    <row r="141" spans="1:1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9"/>
      <c r="P141" s="1"/>
      <c r="Q141" s="1"/>
    </row>
    <row r="142" spans="1:1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9"/>
      <c r="P142" s="1"/>
      <c r="Q142" s="1"/>
    </row>
    <row r="143" spans="1:1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9"/>
      <c r="P143" s="1"/>
      <c r="Q143" s="1"/>
    </row>
    <row r="144" spans="1:1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9"/>
      <c r="P144" s="1"/>
      <c r="Q144" s="1"/>
    </row>
    <row r="145" spans="1:1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9"/>
      <c r="P145" s="1"/>
      <c r="Q145" s="1"/>
    </row>
    <row r="146" spans="1:1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9"/>
      <c r="P146" s="1"/>
      <c r="Q146" s="1"/>
    </row>
    <row r="147" spans="1:1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9"/>
      <c r="P147" s="1"/>
      <c r="Q147" s="1"/>
    </row>
    <row r="148" spans="1:1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9"/>
      <c r="P148" s="1"/>
      <c r="Q148" s="1"/>
    </row>
    <row r="149" spans="1:1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9"/>
      <c r="P149" s="1"/>
      <c r="Q149" s="1"/>
    </row>
    <row r="150" spans="1:1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9"/>
      <c r="P150" s="1"/>
      <c r="Q150" s="1"/>
    </row>
    <row r="151" spans="1:1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9"/>
      <c r="P151" s="1"/>
      <c r="Q151" s="1"/>
    </row>
    <row r="152" spans="1:1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9"/>
      <c r="P152" s="1"/>
      <c r="Q152" s="1"/>
    </row>
    <row r="153" spans="1:1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9"/>
      <c r="P153" s="1"/>
      <c r="Q153" s="1"/>
    </row>
    <row r="154" spans="1:1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9"/>
      <c r="P154" s="1"/>
      <c r="Q154" s="1"/>
    </row>
    <row r="155" spans="1:1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9"/>
      <c r="P155" s="1"/>
      <c r="Q155" s="1"/>
    </row>
    <row r="156" spans="1:1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9"/>
      <c r="P156" s="1"/>
      <c r="Q156" s="1"/>
    </row>
    <row r="157" spans="1:1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9"/>
      <c r="P157" s="1"/>
      <c r="Q157" s="1"/>
    </row>
    <row r="158" spans="1:1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9"/>
      <c r="P158" s="1"/>
      <c r="Q158" s="1"/>
    </row>
    <row r="159" spans="1:1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9"/>
      <c r="P159" s="1"/>
      <c r="Q159" s="1"/>
    </row>
    <row r="160" spans="1:1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9"/>
      <c r="P160" s="1"/>
      <c r="Q160" s="1"/>
    </row>
    <row r="161" spans="1:1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9"/>
      <c r="P161" s="1"/>
      <c r="Q161" s="1"/>
    </row>
    <row r="162" spans="1:1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9"/>
      <c r="P162" s="1"/>
      <c r="Q162" s="1"/>
    </row>
    <row r="163" spans="1:1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9"/>
      <c r="P163" s="1"/>
      <c r="Q163" s="1"/>
    </row>
    <row r="164" spans="1:1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9"/>
      <c r="P164" s="1"/>
      <c r="Q164" s="1"/>
    </row>
    <row r="165" spans="1:1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9"/>
      <c r="P165" s="1"/>
      <c r="Q165" s="1"/>
    </row>
    <row r="166" spans="1:1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9"/>
      <c r="P166" s="1"/>
      <c r="Q166" s="1"/>
    </row>
    <row r="167" spans="1:1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9"/>
      <c r="P167" s="1"/>
      <c r="Q167" s="1"/>
    </row>
    <row r="168" spans="1:1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9"/>
      <c r="P168" s="1"/>
      <c r="Q168" s="1"/>
    </row>
    <row r="169" spans="1:1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9"/>
      <c r="P169" s="1"/>
      <c r="Q169" s="1"/>
    </row>
    <row r="170" spans="1:1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9"/>
      <c r="P170" s="1"/>
      <c r="Q170" s="1"/>
    </row>
    <row r="171" spans="1:1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9"/>
      <c r="P171" s="1"/>
      <c r="Q171" s="1"/>
    </row>
    <row r="172" spans="1:1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9"/>
      <c r="P172" s="1"/>
      <c r="Q172" s="1"/>
    </row>
    <row r="173" spans="1:1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9"/>
      <c r="P173" s="1"/>
      <c r="Q173" s="1"/>
    </row>
    <row r="174" spans="1:1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9"/>
      <c r="P174" s="1"/>
      <c r="Q174" s="1"/>
    </row>
    <row r="175" spans="1:1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9"/>
      <c r="P175" s="1"/>
      <c r="Q175" s="1"/>
    </row>
    <row r="176" spans="1:1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9"/>
      <c r="P176" s="1"/>
      <c r="Q176" s="1"/>
    </row>
    <row r="177" spans="1:1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9"/>
      <c r="P177" s="1"/>
      <c r="Q177" s="1"/>
    </row>
    <row r="178" spans="1:1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9"/>
      <c r="P178" s="1"/>
      <c r="Q178" s="1"/>
    </row>
    <row r="179" spans="1:1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9"/>
      <c r="P179" s="1"/>
      <c r="Q179" s="1"/>
    </row>
    <row r="180" spans="1:1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9"/>
      <c r="P180" s="1"/>
      <c r="Q180" s="1"/>
    </row>
    <row r="181" spans="1:1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9"/>
      <c r="P181" s="1"/>
      <c r="Q181" s="1"/>
    </row>
    <row r="182" spans="1:1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9"/>
      <c r="P182" s="1"/>
      <c r="Q182" s="1"/>
    </row>
    <row r="183" spans="1:1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9"/>
      <c r="P183" s="1"/>
      <c r="Q183" s="1"/>
    </row>
    <row r="184" spans="1:1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9"/>
      <c r="P184" s="1"/>
      <c r="Q184" s="1"/>
    </row>
    <row r="185" spans="1:1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9"/>
      <c r="P185" s="1"/>
      <c r="Q185" s="1"/>
    </row>
    <row r="186" spans="1:1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9"/>
      <c r="P186" s="1"/>
      <c r="Q186" s="1"/>
    </row>
    <row r="187" spans="1:1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9"/>
      <c r="P187" s="1"/>
      <c r="Q187" s="1"/>
    </row>
    <row r="188" spans="1:1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9"/>
      <c r="P188" s="1"/>
      <c r="Q188" s="1"/>
    </row>
    <row r="189" spans="1:1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9"/>
      <c r="P189" s="1"/>
      <c r="Q189" s="1"/>
    </row>
    <row r="190" spans="1:1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9"/>
      <c r="P190" s="1"/>
      <c r="Q190" s="1"/>
    </row>
    <row r="191" spans="1:1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9"/>
      <c r="P191" s="1"/>
      <c r="Q191" s="1"/>
    </row>
    <row r="192" spans="1:1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9"/>
      <c r="P192" s="1"/>
      <c r="Q192" s="1"/>
    </row>
    <row r="193" spans="1:1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9"/>
      <c r="P193" s="1"/>
      <c r="Q193" s="1"/>
    </row>
    <row r="194" spans="1:1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9"/>
      <c r="P194" s="1"/>
      <c r="Q194" s="1"/>
    </row>
    <row r="195" spans="1:1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9"/>
      <c r="P195" s="1"/>
      <c r="Q195" s="1"/>
    </row>
    <row r="196" spans="1:1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9"/>
      <c r="P196" s="1"/>
      <c r="Q196" s="1"/>
    </row>
    <row r="197" spans="1:1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9"/>
      <c r="P197" s="1"/>
      <c r="Q197" s="1"/>
    </row>
    <row r="198" spans="1:1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9"/>
      <c r="P198" s="1"/>
      <c r="Q198" s="1"/>
    </row>
    <row r="199" spans="1:1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9"/>
      <c r="P199" s="1"/>
      <c r="Q199" s="1"/>
    </row>
    <row r="200" spans="1:1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9"/>
      <c r="P200" s="1"/>
      <c r="Q200" s="1"/>
    </row>
    <row r="201" spans="1:1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9"/>
      <c r="P201" s="1"/>
      <c r="Q201" s="1"/>
    </row>
    <row r="202" spans="1:1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9"/>
      <c r="P202" s="1"/>
      <c r="Q202" s="1"/>
    </row>
    <row r="203" spans="1:1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9"/>
      <c r="P203" s="1"/>
      <c r="Q203" s="1"/>
    </row>
    <row r="204" spans="1:1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9"/>
      <c r="P204" s="1"/>
      <c r="Q204" s="1"/>
    </row>
    <row r="205" spans="1:1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9"/>
      <c r="P205" s="1"/>
      <c r="Q205" s="1"/>
    </row>
    <row r="206" spans="1:1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9"/>
      <c r="P206" s="1"/>
      <c r="Q206" s="1"/>
    </row>
    <row r="207" spans="1:1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9"/>
      <c r="P207" s="1"/>
      <c r="Q207" s="1"/>
    </row>
    <row r="208" spans="1:1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9"/>
      <c r="P208" s="1"/>
      <c r="Q208" s="1"/>
    </row>
    <row r="209" spans="1:1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9"/>
      <c r="P209" s="1"/>
      <c r="Q209" s="1"/>
    </row>
    <row r="210" spans="1:1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9"/>
      <c r="P210" s="1"/>
      <c r="Q210" s="1"/>
    </row>
    <row r="211" spans="1:1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9"/>
      <c r="P211" s="1"/>
      <c r="Q211" s="1"/>
    </row>
    <row r="212" spans="1:1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9"/>
      <c r="P212" s="1"/>
      <c r="Q212" s="1"/>
    </row>
    <row r="213" spans="1:1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9"/>
      <c r="P213" s="1"/>
      <c r="Q213" s="1"/>
    </row>
    <row r="214" spans="1:1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9"/>
      <c r="P214" s="1"/>
      <c r="Q214" s="1"/>
    </row>
    <row r="215" spans="1:1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9"/>
      <c r="P215" s="1"/>
      <c r="Q215" s="1"/>
    </row>
    <row r="216" spans="1:1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9"/>
      <c r="P216" s="1"/>
      <c r="Q216" s="1"/>
    </row>
    <row r="217" spans="1: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9"/>
      <c r="P217" s="1"/>
      <c r="Q217" s="1"/>
    </row>
    <row r="218" spans="1:1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9"/>
      <c r="P218" s="1"/>
      <c r="Q218" s="1"/>
    </row>
    <row r="219" spans="1:1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9"/>
      <c r="P219" s="1"/>
      <c r="Q219" s="1"/>
    </row>
    <row r="220" spans="1:1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9"/>
      <c r="P220" s="1"/>
      <c r="Q220" s="1"/>
    </row>
    <row r="221" spans="1:1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9"/>
      <c r="P221" s="1"/>
      <c r="Q221" s="1"/>
    </row>
    <row r="222" spans="1:1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9"/>
      <c r="P222" s="1"/>
      <c r="Q222" s="1"/>
    </row>
    <row r="223" spans="1:1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9"/>
      <c r="P223" s="1"/>
      <c r="Q223" s="1"/>
    </row>
    <row r="224" spans="1:1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9"/>
      <c r="P224" s="1"/>
      <c r="Q224" s="1"/>
    </row>
    <row r="225" spans="1:1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9"/>
      <c r="P225" s="1"/>
      <c r="Q225" s="1"/>
    </row>
    <row r="226" spans="1:1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9"/>
      <c r="P226" s="1"/>
      <c r="Q226" s="1"/>
    </row>
    <row r="227" spans="1:1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9"/>
      <c r="P227" s="1"/>
      <c r="Q227" s="1"/>
    </row>
    <row r="228" spans="1:1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9"/>
      <c r="P228" s="1"/>
      <c r="Q228" s="1"/>
    </row>
    <row r="229" spans="1:1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9"/>
      <c r="P229" s="1"/>
      <c r="Q229" s="1"/>
    </row>
    <row r="230" spans="1:1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9"/>
      <c r="P230" s="1"/>
      <c r="Q230" s="1"/>
    </row>
    <row r="231" spans="1:1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9"/>
      <c r="P231" s="1"/>
      <c r="Q231" s="1"/>
    </row>
    <row r="232" spans="1:1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9"/>
      <c r="P232" s="1"/>
      <c r="Q232" s="1"/>
    </row>
    <row r="233" spans="1:1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9"/>
      <c r="P233" s="1"/>
      <c r="Q233" s="1"/>
    </row>
    <row r="234" spans="1:1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9"/>
      <c r="P234" s="1"/>
      <c r="Q234" s="1"/>
    </row>
    <row r="235" spans="1:1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9"/>
      <c r="P235" s="1"/>
      <c r="Q235" s="1"/>
    </row>
    <row r="236" spans="1:1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9"/>
      <c r="P236" s="1"/>
      <c r="Q236" s="1"/>
    </row>
    <row r="237" spans="1:1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9"/>
      <c r="P237" s="1"/>
      <c r="Q237" s="1"/>
    </row>
    <row r="238" spans="1:1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9"/>
      <c r="P238" s="1"/>
      <c r="Q238" s="1"/>
    </row>
    <row r="239" spans="1:1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9"/>
      <c r="P239" s="1"/>
      <c r="Q239" s="1"/>
    </row>
    <row r="240" spans="1:1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9"/>
      <c r="P240" s="1"/>
      <c r="Q240" s="1"/>
    </row>
    <row r="241" spans="1:1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9"/>
      <c r="P241" s="1"/>
      <c r="Q241" s="1"/>
    </row>
    <row r="242" spans="1:1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9"/>
      <c r="P242" s="1"/>
      <c r="Q242" s="1"/>
    </row>
    <row r="243" spans="1:1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9"/>
      <c r="P243" s="1"/>
      <c r="Q243" s="1"/>
    </row>
    <row r="244" spans="1:1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9"/>
      <c r="P244" s="1"/>
      <c r="Q244" s="1"/>
    </row>
    <row r="245" spans="1:1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9"/>
      <c r="P245" s="1"/>
      <c r="Q245" s="1"/>
    </row>
    <row r="246" spans="1:1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9"/>
      <c r="P246" s="1"/>
      <c r="Q246" s="1"/>
    </row>
    <row r="247" spans="1:1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9"/>
      <c r="P247" s="1"/>
      <c r="Q247" s="1"/>
    </row>
    <row r="248" spans="1:1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9"/>
      <c r="P248" s="1"/>
      <c r="Q248" s="1"/>
    </row>
    <row r="249" spans="1:1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9"/>
      <c r="P249" s="1"/>
      <c r="Q249" s="1"/>
    </row>
    <row r="250" spans="1:1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9"/>
      <c r="P250" s="1"/>
      <c r="Q250" s="1"/>
    </row>
    <row r="251" spans="1:1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9"/>
      <c r="P251" s="1"/>
      <c r="Q251" s="1"/>
    </row>
    <row r="252" spans="1:1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9"/>
      <c r="P252" s="1"/>
      <c r="Q252" s="1"/>
    </row>
    <row r="253" spans="1:1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9"/>
      <c r="P253" s="1"/>
      <c r="Q253" s="1"/>
    </row>
    <row r="254" spans="1:1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9"/>
      <c r="P254" s="1"/>
      <c r="Q254" s="1"/>
    </row>
    <row r="255" spans="1:1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9"/>
      <c r="P255" s="1"/>
      <c r="Q255" s="1"/>
    </row>
    <row r="256" spans="1:1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9"/>
      <c r="P256" s="1"/>
      <c r="Q256" s="1"/>
    </row>
    <row r="257" spans="1:1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9"/>
      <c r="P257" s="1"/>
      <c r="Q257" s="1"/>
    </row>
    <row r="258" spans="1:1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9"/>
      <c r="P258" s="1"/>
      <c r="Q258" s="1"/>
    </row>
    <row r="259" spans="1:1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9"/>
      <c r="P259" s="1"/>
      <c r="Q259" s="1"/>
    </row>
    <row r="260" spans="1:1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9"/>
      <c r="P260" s="1"/>
      <c r="Q260" s="1"/>
    </row>
    <row r="261" spans="1:1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9"/>
      <c r="P261" s="1"/>
      <c r="Q261" s="1"/>
    </row>
    <row r="262" spans="1:1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9"/>
      <c r="P262" s="1"/>
      <c r="Q262" s="1"/>
    </row>
    <row r="263" spans="1:1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9"/>
      <c r="P263" s="1"/>
      <c r="Q263" s="1"/>
    </row>
    <row r="264" spans="1:1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9"/>
      <c r="P264" s="1"/>
      <c r="Q264" s="1"/>
    </row>
    <row r="265" spans="1:1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9"/>
      <c r="P265" s="1"/>
      <c r="Q265" s="1"/>
    </row>
    <row r="266" spans="1:1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9"/>
      <c r="P266" s="1"/>
      <c r="Q266" s="1"/>
    </row>
    <row r="267" spans="1:1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9"/>
      <c r="P267" s="1"/>
      <c r="Q267" s="1"/>
    </row>
    <row r="268" spans="1:1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9"/>
      <c r="P268" s="1"/>
      <c r="Q268" s="1"/>
    </row>
    <row r="269" spans="1:1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9"/>
      <c r="P269" s="1"/>
      <c r="Q269" s="1"/>
    </row>
    <row r="270" spans="1:1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9"/>
      <c r="P270" s="1"/>
      <c r="Q270" s="1"/>
    </row>
    <row r="271" spans="1:1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9"/>
      <c r="P271" s="1"/>
      <c r="Q271" s="1"/>
    </row>
    <row r="272" spans="1:1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9"/>
      <c r="P272" s="1"/>
      <c r="Q272" s="1"/>
    </row>
    <row r="273" spans="1:1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9"/>
      <c r="P273" s="1"/>
      <c r="Q273" s="1"/>
    </row>
    <row r="274" spans="1:1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9"/>
      <c r="P274" s="1"/>
      <c r="Q274" s="1"/>
    </row>
    <row r="275" spans="1:1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9"/>
      <c r="P275" s="1"/>
      <c r="Q275" s="1"/>
    </row>
    <row r="276" spans="1:1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9"/>
      <c r="P276" s="1"/>
      <c r="Q276" s="1"/>
    </row>
    <row r="277" spans="1:1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9"/>
      <c r="P277" s="1"/>
      <c r="Q277" s="1"/>
    </row>
    <row r="278" spans="1:1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9"/>
      <c r="P278" s="1"/>
      <c r="Q278" s="1"/>
    </row>
    <row r="279" spans="1:1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9"/>
      <c r="P279" s="1"/>
      <c r="Q279" s="1"/>
    </row>
    <row r="280" spans="1:1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9"/>
      <c r="P280" s="1"/>
      <c r="Q280" s="1"/>
    </row>
    <row r="281" spans="1:1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9"/>
      <c r="P281" s="1"/>
      <c r="Q281" s="1"/>
    </row>
    <row r="282" spans="1:1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9"/>
      <c r="P282" s="1"/>
      <c r="Q282" s="1"/>
    </row>
    <row r="283" spans="1:1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9"/>
      <c r="P283" s="1"/>
      <c r="Q283" s="1"/>
    </row>
    <row r="284" spans="1:1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9"/>
      <c r="P284" s="1"/>
      <c r="Q284" s="1"/>
    </row>
    <row r="285" spans="1:1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9"/>
      <c r="P285" s="1"/>
      <c r="Q285" s="1"/>
    </row>
    <row r="286" spans="1:1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9"/>
      <c r="P286" s="1"/>
      <c r="Q286" s="1"/>
    </row>
    <row r="287" spans="1:1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9"/>
      <c r="P287" s="1"/>
      <c r="Q287" s="1"/>
    </row>
    <row r="288" spans="1:1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9"/>
      <c r="P288" s="1"/>
      <c r="Q288" s="1"/>
    </row>
    <row r="289" spans="1:1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9"/>
      <c r="P289" s="1"/>
      <c r="Q289" s="1"/>
    </row>
    <row r="290" spans="1:1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9"/>
      <c r="P290" s="1"/>
      <c r="Q290" s="1"/>
    </row>
    <row r="291" spans="1:1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9"/>
      <c r="P291" s="1"/>
      <c r="Q291" s="1"/>
    </row>
    <row r="292" spans="1:1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9"/>
      <c r="P292" s="1"/>
      <c r="Q292" s="1"/>
    </row>
    <row r="293" spans="1:1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9"/>
      <c r="P293" s="1"/>
      <c r="Q293" s="1"/>
    </row>
    <row r="294" spans="1:1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9"/>
      <c r="P294" s="1"/>
      <c r="Q294" s="1"/>
    </row>
    <row r="295" spans="1:1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9"/>
      <c r="P295" s="1"/>
      <c r="Q295" s="1"/>
    </row>
    <row r="296" spans="1:1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9"/>
      <c r="P296" s="1"/>
      <c r="Q296" s="1"/>
    </row>
    <row r="297" spans="1:1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9"/>
      <c r="P297" s="1"/>
      <c r="Q297" s="1"/>
    </row>
    <row r="298" spans="1:1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9"/>
      <c r="P298" s="1"/>
      <c r="Q298" s="1"/>
    </row>
    <row r="299" spans="1:1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9"/>
      <c r="P299" s="1"/>
      <c r="Q299" s="1"/>
    </row>
    <row r="300" spans="1:1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9"/>
      <c r="P300" s="1"/>
      <c r="Q300" s="1"/>
    </row>
    <row r="301" spans="1:1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9"/>
      <c r="P301" s="1"/>
      <c r="Q301" s="1"/>
    </row>
    <row r="302" spans="1:1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9"/>
      <c r="P302" s="1"/>
      <c r="Q302" s="1"/>
    </row>
    <row r="303" spans="1:1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9"/>
      <c r="P303" s="1"/>
      <c r="Q303" s="1"/>
    </row>
    <row r="304" spans="1:1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9"/>
      <c r="P304" s="1"/>
      <c r="Q304" s="1"/>
    </row>
    <row r="305" spans="1:1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9"/>
      <c r="P305" s="1"/>
      <c r="Q305" s="1"/>
    </row>
    <row r="306" spans="1:1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9"/>
      <c r="P306" s="1"/>
      <c r="Q306" s="1"/>
    </row>
    <row r="307" spans="1:1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9"/>
      <c r="P307" s="1"/>
      <c r="Q307" s="1"/>
    </row>
    <row r="308" spans="1:1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9"/>
      <c r="P308" s="1"/>
      <c r="Q308" s="1"/>
    </row>
    <row r="309" spans="1:1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9"/>
      <c r="P309" s="1"/>
      <c r="Q309" s="1"/>
    </row>
    <row r="310" spans="1:1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9"/>
      <c r="P310" s="1"/>
      <c r="Q310" s="1"/>
    </row>
    <row r="311" spans="1:1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9"/>
      <c r="P311" s="1"/>
      <c r="Q311" s="1"/>
    </row>
    <row r="312" spans="1:1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9"/>
      <c r="P312" s="1"/>
      <c r="Q312" s="1"/>
    </row>
    <row r="313" spans="1:1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9"/>
      <c r="P313" s="1"/>
      <c r="Q313" s="1"/>
    </row>
    <row r="314" spans="1:1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9"/>
      <c r="P314" s="1"/>
      <c r="Q314" s="1"/>
    </row>
    <row r="315" spans="1:1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9"/>
      <c r="P315" s="1"/>
      <c r="Q315" s="1"/>
    </row>
    <row r="316" spans="1:1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9"/>
      <c r="P316" s="1"/>
      <c r="Q316" s="1"/>
    </row>
    <row r="317" spans="1: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9"/>
      <c r="P317" s="1"/>
      <c r="Q317" s="1"/>
    </row>
    <row r="318" spans="1:1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9"/>
      <c r="P318" s="1"/>
      <c r="Q318" s="1"/>
    </row>
    <row r="319" spans="1:1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9"/>
      <c r="P319" s="1"/>
      <c r="Q319" s="1"/>
    </row>
    <row r="320" spans="1:1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9"/>
      <c r="P320" s="1"/>
      <c r="Q320" s="1"/>
    </row>
    <row r="321" spans="1:1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9"/>
      <c r="P321" s="1"/>
      <c r="Q321" s="1"/>
    </row>
    <row r="322" spans="1:1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9"/>
      <c r="P322" s="1"/>
      <c r="Q322" s="1"/>
    </row>
    <row r="323" spans="1:1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9"/>
      <c r="P323" s="1"/>
      <c r="Q323" s="1"/>
    </row>
    <row r="324" spans="1:1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9"/>
      <c r="P324" s="1"/>
      <c r="Q324" s="1"/>
    </row>
    <row r="325" spans="1:1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9"/>
      <c r="P325" s="1"/>
      <c r="Q325" s="1"/>
    </row>
    <row r="326" spans="1:1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9"/>
      <c r="P326" s="1"/>
      <c r="Q326" s="1"/>
    </row>
    <row r="327" spans="1:1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9"/>
      <c r="P327" s="1"/>
      <c r="Q327" s="1"/>
    </row>
    <row r="328" spans="1:1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9"/>
      <c r="P328" s="1"/>
      <c r="Q328" s="1"/>
    </row>
    <row r="329" spans="1:1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9"/>
      <c r="P329" s="1"/>
      <c r="Q329" s="1"/>
    </row>
    <row r="330" spans="1:1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9"/>
      <c r="P330" s="1"/>
      <c r="Q330" s="1"/>
    </row>
    <row r="331" spans="1:17" ht="15.75" customHeight="1"/>
    <row r="332" spans="1:17" ht="15.75" customHeight="1"/>
    <row r="333" spans="1:17" ht="15.75" customHeight="1"/>
    <row r="334" spans="1:17" ht="15.75" customHeight="1"/>
    <row r="335" spans="1:17" ht="15.75" customHeight="1"/>
    <row r="336" spans="1:17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43">
    <mergeCell ref="C104:L104"/>
    <mergeCell ref="B124:Q124"/>
    <mergeCell ref="B126:Q128"/>
    <mergeCell ref="B131:Q131"/>
    <mergeCell ref="C105:L105"/>
    <mergeCell ref="C106:M106"/>
    <mergeCell ref="B107:Q107"/>
    <mergeCell ref="B110:Q111"/>
    <mergeCell ref="B112:Q114"/>
    <mergeCell ref="B117:Q117"/>
    <mergeCell ref="B119:Q121"/>
    <mergeCell ref="B95:Q95"/>
    <mergeCell ref="B96:M96"/>
    <mergeCell ref="B97:N97"/>
    <mergeCell ref="D98:O98"/>
    <mergeCell ref="P98:Q98"/>
    <mergeCell ref="B99:Q99"/>
    <mergeCell ref="B100:Q100"/>
    <mergeCell ref="B102:Q102"/>
    <mergeCell ref="C103:L103"/>
    <mergeCell ref="B86:N86"/>
    <mergeCell ref="B87:N87"/>
    <mergeCell ref="B88:N88"/>
    <mergeCell ref="B89:N89"/>
    <mergeCell ref="B90:N90"/>
    <mergeCell ref="B91:N91"/>
    <mergeCell ref="B92:Q92"/>
    <mergeCell ref="B93:M93"/>
    <mergeCell ref="B94:M94"/>
    <mergeCell ref="B77:N77"/>
    <mergeCell ref="B78:N78"/>
    <mergeCell ref="B79:N79"/>
    <mergeCell ref="B80:N80"/>
    <mergeCell ref="B81:N81"/>
    <mergeCell ref="B82:N82"/>
    <mergeCell ref="B83:N83"/>
    <mergeCell ref="B84:N84"/>
    <mergeCell ref="B85:N85"/>
    <mergeCell ref="D69:M69"/>
    <mergeCell ref="N69:O69"/>
    <mergeCell ref="P69:Q69"/>
    <mergeCell ref="B64:C64"/>
    <mergeCell ref="D65:M65"/>
    <mergeCell ref="N65:O65"/>
    <mergeCell ref="P65:Q65"/>
    <mergeCell ref="B66:O66"/>
    <mergeCell ref="P66:Q66"/>
    <mergeCell ref="B68:Q68"/>
    <mergeCell ref="D64:M64"/>
    <mergeCell ref="N64:O64"/>
    <mergeCell ref="B65:C65"/>
    <mergeCell ref="B69:C69"/>
    <mergeCell ref="B60:L60"/>
    <mergeCell ref="N60:O60"/>
    <mergeCell ref="P60:Q60"/>
    <mergeCell ref="B61:O61"/>
    <mergeCell ref="P61:Q61"/>
    <mergeCell ref="B63:Q63"/>
    <mergeCell ref="P64:Q64"/>
    <mergeCell ref="G51:O51"/>
    <mergeCell ref="B52:Q52"/>
    <mergeCell ref="B55:L55"/>
    <mergeCell ref="M55:Q55"/>
    <mergeCell ref="B56:L56"/>
    <mergeCell ref="N59:O59"/>
    <mergeCell ref="P59:Q59"/>
    <mergeCell ref="B57:L57"/>
    <mergeCell ref="N57:O57"/>
    <mergeCell ref="P57:Q57"/>
    <mergeCell ref="B58:L58"/>
    <mergeCell ref="N58:O58"/>
    <mergeCell ref="P58:Q58"/>
    <mergeCell ref="B59:L59"/>
    <mergeCell ref="B70:O70"/>
    <mergeCell ref="P70:Q70"/>
    <mergeCell ref="B72:O73"/>
    <mergeCell ref="P72:Q73"/>
    <mergeCell ref="B75:Q75"/>
    <mergeCell ref="N33:Q33"/>
    <mergeCell ref="N34:O34"/>
    <mergeCell ref="P34:Q34"/>
    <mergeCell ref="B31:M35"/>
    <mergeCell ref="E50:F50"/>
    <mergeCell ref="G50:O50"/>
    <mergeCell ref="B48:D48"/>
    <mergeCell ref="E48:F48"/>
    <mergeCell ref="G48:O48"/>
    <mergeCell ref="B49:D49"/>
    <mergeCell ref="E49:F49"/>
    <mergeCell ref="G49:O49"/>
    <mergeCell ref="B50:D50"/>
    <mergeCell ref="N56:O56"/>
    <mergeCell ref="P56:Q56"/>
    <mergeCell ref="B51:D51"/>
    <mergeCell ref="E51:F51"/>
    <mergeCell ref="B46:D47"/>
    <mergeCell ref="E46:F47"/>
    <mergeCell ref="B23:K23"/>
    <mergeCell ref="N35:O35"/>
    <mergeCell ref="P35:Q35"/>
    <mergeCell ref="L23:Q23"/>
    <mergeCell ref="B24:K24"/>
    <mergeCell ref="L24:Q24"/>
    <mergeCell ref="B26:Q26"/>
    <mergeCell ref="N30:Q30"/>
    <mergeCell ref="N31:O31"/>
    <mergeCell ref="P31:Q31"/>
    <mergeCell ref="N32:O32"/>
    <mergeCell ref="P32:Q32"/>
    <mergeCell ref="B27:Q27"/>
    <mergeCell ref="B28:K28"/>
    <mergeCell ref="L28:Q28"/>
    <mergeCell ref="B29:K29"/>
    <mergeCell ref="L29:Q29"/>
    <mergeCell ref="B30:M30"/>
    <mergeCell ref="B14:I14"/>
    <mergeCell ref="B16:Q16"/>
    <mergeCell ref="B17:Q17"/>
    <mergeCell ref="B18:Q19"/>
    <mergeCell ref="B20:K20"/>
    <mergeCell ref="L20:Q20"/>
    <mergeCell ref="B21:Q21"/>
    <mergeCell ref="B22:K22"/>
    <mergeCell ref="L22:Q22"/>
    <mergeCell ref="O11:P12"/>
    <mergeCell ref="Q11:Q12"/>
    <mergeCell ref="B4:Q4"/>
    <mergeCell ref="B5:Q5"/>
    <mergeCell ref="B7:Q7"/>
    <mergeCell ref="B11:I12"/>
    <mergeCell ref="J11:J12"/>
    <mergeCell ref="K11:M12"/>
    <mergeCell ref="N11:N12"/>
    <mergeCell ref="B37:J37"/>
    <mergeCell ref="K37:N37"/>
    <mergeCell ref="O37:Q37"/>
    <mergeCell ref="K38:N41"/>
    <mergeCell ref="O38:Q41"/>
    <mergeCell ref="B38:J41"/>
    <mergeCell ref="B44:Q45"/>
    <mergeCell ref="G46:O47"/>
    <mergeCell ref="P46:P47"/>
    <mergeCell ref="Q46:Q47"/>
  </mergeCells>
  <conditionalFormatting sqref="P57">
    <cfRule type="expression" dxfId="1" priority="1">
      <formula>$P$57&lt;&gt;$B$38</formula>
    </cfRule>
  </conditionalFormatting>
  <conditionalFormatting sqref="B38:J41">
    <cfRule type="expression" dxfId="0" priority="2">
      <formula>$B$38&lt;&gt;$P$57</formula>
    </cfRule>
  </conditionalFormatting>
  <printOptions horizontalCentered="1"/>
  <pageMargins left="0" right="0" top="0" bottom="0" header="0" footer="0"/>
  <pageSetup paperSize="9" orientation="portrait" r:id="rId1"/>
  <headerFooter>
    <oddHeader>&amp;C                                                        &amp;R</oddHeader>
  </headerFooter>
  <rowBreaks count="2" manualBreakCount="2">
    <brk id="42" man="1"/>
    <brk id="108" man="1"/>
  </rowBreaks>
  <colBreaks count="1" manualBreakCount="1">
    <brk id="1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6600"/>
  </sheetPr>
  <dimension ref="A1:I1000"/>
  <sheetViews>
    <sheetView showGridLines="0" tabSelected="1" topLeftCell="A158" workbookViewId="0">
      <selection activeCell="I164" sqref="I164"/>
    </sheetView>
  </sheetViews>
  <sheetFormatPr defaultColWidth="14.42578125" defaultRowHeight="15" customHeight="1"/>
  <cols>
    <col min="1" max="1" width="7.7109375" customWidth="1"/>
    <col min="2" max="2" width="9.28515625" customWidth="1"/>
    <col min="3" max="3" width="19.140625" customWidth="1"/>
    <col min="4" max="4" width="8.140625" customWidth="1"/>
    <col min="5" max="5" width="7.42578125" customWidth="1"/>
    <col min="6" max="9" width="14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 ht="15" customHeight="1">
      <c r="A7" s="1"/>
      <c r="B7" s="53"/>
      <c r="C7" s="53"/>
      <c r="D7" s="53"/>
      <c r="E7" s="1"/>
      <c r="F7" s="1"/>
      <c r="G7" s="1"/>
      <c r="H7" s="1"/>
      <c r="I7" s="1"/>
    </row>
    <row r="8" spans="1:9" ht="15" customHeight="1">
      <c r="A8" s="1"/>
      <c r="B8" s="196" t="s">
        <v>0</v>
      </c>
      <c r="C8" s="196"/>
      <c r="D8" s="196"/>
      <c r="E8" s="196"/>
      <c r="F8" s="196"/>
      <c r="G8" s="196"/>
      <c r="H8" s="196"/>
      <c r="I8" s="196"/>
    </row>
    <row r="9" spans="1:9" ht="15.75" customHeight="1">
      <c r="A9" s="1"/>
      <c r="B9" s="196" t="s">
        <v>1</v>
      </c>
      <c r="C9" s="196"/>
      <c r="D9" s="196"/>
      <c r="E9" s="196"/>
      <c r="F9" s="196"/>
      <c r="G9" s="196"/>
      <c r="H9" s="196"/>
      <c r="I9" s="196"/>
    </row>
    <row r="10" spans="1:9" ht="15.75" customHeight="1" thickBot="1">
      <c r="A10" s="1"/>
      <c r="B10" s="54"/>
      <c r="C10" s="54"/>
      <c r="D10" s="54"/>
      <c r="E10" s="54"/>
      <c r="F10" s="54"/>
      <c r="G10" s="54"/>
      <c r="H10" s="54"/>
      <c r="I10" s="54"/>
    </row>
    <row r="11" spans="1:9" ht="12" customHeight="1">
      <c r="A11" s="1"/>
      <c r="B11" s="197" t="s">
        <v>105</v>
      </c>
      <c r="C11" s="198"/>
      <c r="D11" s="198"/>
      <c r="E11" s="198"/>
      <c r="F11" s="198"/>
      <c r="G11" s="198"/>
      <c r="H11" s="198"/>
      <c r="I11" s="199"/>
    </row>
    <row r="12" spans="1:9" ht="12" customHeight="1">
      <c r="A12" s="1"/>
      <c r="B12" s="200"/>
      <c r="C12" s="201"/>
      <c r="D12" s="201"/>
      <c r="E12" s="201"/>
      <c r="F12" s="201"/>
      <c r="G12" s="201"/>
      <c r="H12" s="201"/>
      <c r="I12" s="202"/>
    </row>
    <row r="13" spans="1:9" ht="12" customHeight="1" thickBot="1">
      <c r="A13" s="1"/>
      <c r="B13" s="203"/>
      <c r="C13" s="204"/>
      <c r="D13" s="204"/>
      <c r="E13" s="204"/>
      <c r="F13" s="204"/>
      <c r="G13" s="204"/>
      <c r="H13" s="204"/>
      <c r="I13" s="205"/>
    </row>
    <row r="14" spans="1:9" ht="30" customHeight="1">
      <c r="A14" s="1"/>
      <c r="B14" s="206" t="s">
        <v>106</v>
      </c>
      <c r="C14" s="207"/>
      <c r="D14" s="207"/>
      <c r="E14" s="208"/>
      <c r="F14" s="55" t="s">
        <v>64</v>
      </c>
      <c r="G14" s="55" t="s">
        <v>65</v>
      </c>
      <c r="H14" s="55" t="s">
        <v>66</v>
      </c>
      <c r="I14" s="56" t="s">
        <v>107</v>
      </c>
    </row>
    <row r="15" spans="1:9" ht="24.75" customHeight="1">
      <c r="A15" s="1"/>
      <c r="B15" s="209" t="s">
        <v>108</v>
      </c>
      <c r="C15" s="210"/>
      <c r="D15" s="210"/>
      <c r="E15" s="210"/>
      <c r="F15" s="210"/>
      <c r="G15" s="210"/>
      <c r="H15" s="210"/>
      <c r="I15" s="211"/>
    </row>
    <row r="16" spans="1:9" ht="22.5" customHeight="1">
      <c r="A16" s="1"/>
      <c r="B16" s="212"/>
      <c r="C16" s="213"/>
      <c r="D16" s="213"/>
      <c r="E16" s="214"/>
      <c r="F16" s="57"/>
      <c r="G16" s="57"/>
      <c r="H16" s="58">
        <f t="shared" ref="H16:H18" si="0">F16+G16</f>
        <v>0</v>
      </c>
      <c r="I16" s="59" t="str">
        <f>IF(H16=F16,"Sem alteração",IF(F16=(G16*-1),"Excluído",IF(AND(G16&lt;&gt;0,F16&lt;&gt;0),"Alterado",IF(AND(G16&gt;0,F16=0),"Incluído","Outro"))))</f>
        <v>Sem alteração</v>
      </c>
    </row>
    <row r="17" spans="1:9" ht="22.5" customHeight="1">
      <c r="A17" s="1"/>
      <c r="B17" s="212"/>
      <c r="C17" s="213"/>
      <c r="D17" s="213"/>
      <c r="E17" s="214"/>
      <c r="F17" s="57"/>
      <c r="G17" s="57"/>
      <c r="H17" s="58">
        <f t="shared" si="0"/>
        <v>0</v>
      </c>
      <c r="I17" s="59" t="str">
        <f t="shared" ref="I17:I21" si="1">IF(H17=F17,"Sem alteração",IF(F17=(G17*-1),"Excluído",IF(AND(G17&lt;&gt;0,F17&lt;&gt;0),"Alterado",IF(AND(G17&gt;0,F17=0),"Incluído","Outro"))))</f>
        <v>Sem alteração</v>
      </c>
    </row>
    <row r="18" spans="1:9" ht="22.5" customHeight="1">
      <c r="A18" s="1"/>
      <c r="B18" s="212"/>
      <c r="C18" s="213"/>
      <c r="D18" s="213"/>
      <c r="E18" s="214"/>
      <c r="F18" s="57"/>
      <c r="G18" s="57"/>
      <c r="H18" s="58">
        <f t="shared" si="0"/>
        <v>0</v>
      </c>
      <c r="I18" s="59" t="str">
        <f t="shared" si="1"/>
        <v>Sem alteração</v>
      </c>
    </row>
    <row r="19" spans="1:9" ht="22.5" customHeight="1">
      <c r="A19" s="1"/>
      <c r="B19" s="215" t="s">
        <v>109</v>
      </c>
      <c r="C19" s="216"/>
      <c r="D19" s="216"/>
      <c r="E19" s="217"/>
      <c r="F19" s="60">
        <f t="shared" ref="F19:H19" si="2">SUM(F16:F18)</f>
        <v>0</v>
      </c>
      <c r="G19" s="60">
        <f t="shared" si="2"/>
        <v>0</v>
      </c>
      <c r="H19" s="61">
        <f t="shared" si="2"/>
        <v>0</v>
      </c>
      <c r="I19" s="59" t="str">
        <f t="shared" si="1"/>
        <v>Sem alteração</v>
      </c>
    </row>
    <row r="20" spans="1:9" ht="22.5" customHeight="1">
      <c r="A20" s="1"/>
      <c r="B20" s="218" t="s">
        <v>110</v>
      </c>
      <c r="C20" s="219"/>
      <c r="D20" s="219"/>
      <c r="E20" s="220"/>
      <c r="F20" s="62">
        <f t="shared" ref="F20:H20" si="3">F19*0.86</f>
        <v>0</v>
      </c>
      <c r="G20" s="62">
        <f t="shared" si="3"/>
        <v>0</v>
      </c>
      <c r="H20" s="62">
        <f t="shared" si="3"/>
        <v>0</v>
      </c>
      <c r="I20" s="59" t="str">
        <f t="shared" si="1"/>
        <v>Sem alteração</v>
      </c>
    </row>
    <row r="21" spans="1:9" ht="22.5" customHeight="1">
      <c r="A21" s="1"/>
      <c r="B21" s="221" t="s">
        <v>111</v>
      </c>
      <c r="C21" s="222"/>
      <c r="D21" s="222"/>
      <c r="E21" s="223"/>
      <c r="F21" s="63">
        <f t="shared" ref="F21:H21" si="4">SUM(F19+F20)</f>
        <v>0</v>
      </c>
      <c r="G21" s="63">
        <f t="shared" si="4"/>
        <v>0</v>
      </c>
      <c r="H21" s="63">
        <f t="shared" si="4"/>
        <v>0</v>
      </c>
      <c r="I21" s="59" t="str">
        <f t="shared" si="1"/>
        <v>Sem alteração</v>
      </c>
    </row>
    <row r="22" spans="1:9" ht="15" customHeight="1">
      <c r="A22" s="1"/>
      <c r="B22" s="224"/>
      <c r="C22" s="225"/>
      <c r="D22" s="225"/>
      <c r="E22" s="225"/>
      <c r="F22" s="225"/>
      <c r="G22" s="225"/>
      <c r="H22" s="225"/>
      <c r="I22" s="226"/>
    </row>
    <row r="23" spans="1:9" ht="24.75" customHeight="1">
      <c r="A23" s="1"/>
      <c r="B23" s="227" t="s">
        <v>112</v>
      </c>
      <c r="C23" s="228"/>
      <c r="D23" s="228"/>
      <c r="E23" s="228"/>
      <c r="F23" s="228"/>
      <c r="G23" s="228"/>
      <c r="H23" s="228"/>
      <c r="I23" s="229"/>
    </row>
    <row r="24" spans="1:9" ht="30" customHeight="1">
      <c r="A24" s="1"/>
      <c r="B24" s="230" t="s">
        <v>106</v>
      </c>
      <c r="C24" s="231"/>
      <c r="D24" s="231"/>
      <c r="E24" s="232"/>
      <c r="F24" s="64" t="s">
        <v>64</v>
      </c>
      <c r="G24" s="64" t="s">
        <v>65</v>
      </c>
      <c r="H24" s="64" t="s">
        <v>66</v>
      </c>
      <c r="I24" s="65" t="s">
        <v>113</v>
      </c>
    </row>
    <row r="25" spans="1:9" ht="22.5" customHeight="1">
      <c r="A25" s="1"/>
      <c r="B25" s="212" t="s">
        <v>114</v>
      </c>
      <c r="C25" s="213"/>
      <c r="D25" s="213"/>
      <c r="E25" s="214"/>
      <c r="F25" s="66"/>
      <c r="G25" s="66">
        <v>0</v>
      </c>
      <c r="H25" s="58">
        <f t="shared" ref="H25:H27" si="5">F25+G25</f>
        <v>0</v>
      </c>
      <c r="I25" s="59" t="str">
        <f>IF(H25=F25,"Sem alteração",IF(F25=(G25*-1),"Excluído",IF(AND(G25&lt;&gt;0,F25&lt;&gt;0),"Alterado",IF(AND(G25&gt;0,F25=0),"Incluído","Outro"))))</f>
        <v>Sem alteração</v>
      </c>
    </row>
    <row r="26" spans="1:9" ht="22.5" customHeight="1">
      <c r="A26" s="1"/>
      <c r="B26" s="212" t="s">
        <v>114</v>
      </c>
      <c r="C26" s="213"/>
      <c r="D26" s="213"/>
      <c r="E26" s="214"/>
      <c r="F26" s="57"/>
      <c r="G26" s="57"/>
      <c r="H26" s="58">
        <f t="shared" si="5"/>
        <v>0</v>
      </c>
      <c r="I26" s="59" t="str">
        <f t="shared" ref="I26:I28" si="6">IF(H26=F26,"Sem alteração",IF(F26=(G26*-1),"Excluído",IF(AND(G26&lt;&gt;0,F26&lt;&gt;0),"Alterado",IF(AND(G26&gt;0,F26=0),"Incluído","Outro"))))</f>
        <v>Sem alteração</v>
      </c>
    </row>
    <row r="27" spans="1:9" ht="22.5" customHeight="1">
      <c r="A27" s="1"/>
      <c r="B27" s="212"/>
      <c r="C27" s="213"/>
      <c r="D27" s="213"/>
      <c r="E27" s="214"/>
      <c r="F27" s="57"/>
      <c r="G27" s="57"/>
      <c r="H27" s="58">
        <f t="shared" si="5"/>
        <v>0</v>
      </c>
      <c r="I27" s="59" t="str">
        <f t="shared" si="6"/>
        <v>Sem alteração</v>
      </c>
    </row>
    <row r="28" spans="1:9" ht="22.5" customHeight="1">
      <c r="A28" s="1"/>
      <c r="B28" s="233" t="s">
        <v>115</v>
      </c>
      <c r="C28" s="234"/>
      <c r="D28" s="234"/>
      <c r="E28" s="235"/>
      <c r="F28" s="67">
        <f t="shared" ref="F28:H28" si="7">SUM(F25:F27)</f>
        <v>0</v>
      </c>
      <c r="G28" s="67">
        <f t="shared" si="7"/>
        <v>0</v>
      </c>
      <c r="H28" s="67">
        <f t="shared" si="7"/>
        <v>0</v>
      </c>
      <c r="I28" s="59" t="str">
        <f t="shared" si="6"/>
        <v>Sem alteração</v>
      </c>
    </row>
    <row r="29" spans="1:9" ht="15" customHeight="1">
      <c r="A29" s="1"/>
      <c r="B29" s="224"/>
      <c r="C29" s="225"/>
      <c r="D29" s="225"/>
      <c r="E29" s="225"/>
      <c r="F29" s="225"/>
      <c r="G29" s="225"/>
      <c r="H29" s="225"/>
      <c r="I29" s="226"/>
    </row>
    <row r="30" spans="1:9" ht="24.75" customHeight="1">
      <c r="A30" s="1"/>
      <c r="B30" s="227" t="s">
        <v>116</v>
      </c>
      <c r="C30" s="228"/>
      <c r="D30" s="228"/>
      <c r="E30" s="228"/>
      <c r="F30" s="228"/>
      <c r="G30" s="228"/>
      <c r="H30" s="228"/>
      <c r="I30" s="229"/>
    </row>
    <row r="31" spans="1:9" ht="30" customHeight="1">
      <c r="A31" s="1"/>
      <c r="B31" s="236" t="s">
        <v>106</v>
      </c>
      <c r="C31" s="237"/>
      <c r="D31" s="237"/>
      <c r="E31" s="238"/>
      <c r="F31" s="55" t="s">
        <v>64</v>
      </c>
      <c r="G31" s="55" t="s">
        <v>65</v>
      </c>
      <c r="H31" s="55" t="s">
        <v>66</v>
      </c>
      <c r="I31" s="56" t="s">
        <v>113</v>
      </c>
    </row>
    <row r="32" spans="1:9" ht="15" customHeight="1">
      <c r="A32" s="34"/>
      <c r="B32" s="239" t="s">
        <v>117</v>
      </c>
      <c r="C32" s="240"/>
      <c r="D32" s="240"/>
      <c r="E32" s="240"/>
      <c r="F32" s="240"/>
      <c r="G32" s="240"/>
      <c r="H32" s="240"/>
      <c r="I32" s="241"/>
    </row>
    <row r="33" spans="1:9" ht="22.5" customHeight="1">
      <c r="A33" s="68"/>
      <c r="B33" s="242" t="s">
        <v>118</v>
      </c>
      <c r="C33" s="243"/>
      <c r="D33" s="243"/>
      <c r="E33" s="244"/>
      <c r="F33" s="69"/>
      <c r="G33" s="69">
        <v>0</v>
      </c>
      <c r="H33" s="58">
        <f t="shared" ref="H33:H44" si="8">F33+G33</f>
        <v>0</v>
      </c>
      <c r="I33" s="59" t="str">
        <f>IF(H33=F33,"Sem alteração",IF(F33=(G33*-1),"Excluído",IF(AND(G33&lt;&gt;0,F33&lt;&gt;0),"Alterado",IF(AND(G33&gt;0,F33=0),"Incluído","Outro"))))</f>
        <v>Sem alteração</v>
      </c>
    </row>
    <row r="34" spans="1:9" ht="22.5" customHeight="1">
      <c r="A34" s="68"/>
      <c r="B34" s="242" t="s">
        <v>119</v>
      </c>
      <c r="C34" s="243"/>
      <c r="D34" s="243"/>
      <c r="E34" s="244"/>
      <c r="F34" s="57"/>
      <c r="G34" s="69"/>
      <c r="H34" s="58">
        <f t="shared" si="8"/>
        <v>0</v>
      </c>
      <c r="I34" s="59" t="str">
        <f t="shared" ref="I34:I45" si="9">IF(H34=F34,"Sem alteração",IF(F34=(G34*-1),"Excluído",IF(AND(G34&lt;&gt;0,F34&lt;&gt;0),"Alterado",IF(AND(G34&gt;0,F34=0),"Incluído","Outro"))))</f>
        <v>Sem alteração</v>
      </c>
    </row>
    <row r="35" spans="1:9" ht="22.5" customHeight="1">
      <c r="A35" s="68"/>
      <c r="B35" s="242" t="s">
        <v>120</v>
      </c>
      <c r="C35" s="243"/>
      <c r="D35" s="243"/>
      <c r="E35" s="244"/>
      <c r="F35" s="57"/>
      <c r="G35" s="57"/>
      <c r="H35" s="58">
        <f t="shared" si="8"/>
        <v>0</v>
      </c>
      <c r="I35" s="59" t="str">
        <f t="shared" si="9"/>
        <v>Sem alteração</v>
      </c>
    </row>
    <row r="36" spans="1:9" ht="22.5" customHeight="1">
      <c r="A36" s="68"/>
      <c r="B36" s="242" t="s">
        <v>121</v>
      </c>
      <c r="C36" s="243"/>
      <c r="D36" s="243"/>
      <c r="E36" s="244"/>
      <c r="F36" s="57"/>
      <c r="G36" s="57"/>
      <c r="H36" s="58">
        <f t="shared" si="8"/>
        <v>0</v>
      </c>
      <c r="I36" s="59" t="str">
        <f t="shared" si="9"/>
        <v>Sem alteração</v>
      </c>
    </row>
    <row r="37" spans="1:9" ht="22.5" customHeight="1">
      <c r="A37" s="68"/>
      <c r="B37" s="242" t="s">
        <v>122</v>
      </c>
      <c r="C37" s="243"/>
      <c r="D37" s="243"/>
      <c r="E37" s="244"/>
      <c r="F37" s="57"/>
      <c r="G37" s="57"/>
      <c r="H37" s="58">
        <f t="shared" si="8"/>
        <v>0</v>
      </c>
      <c r="I37" s="59" t="str">
        <f t="shared" si="9"/>
        <v>Sem alteração</v>
      </c>
    </row>
    <row r="38" spans="1:9" ht="22.5" customHeight="1">
      <c r="A38" s="68"/>
      <c r="B38" s="242" t="s">
        <v>123</v>
      </c>
      <c r="C38" s="243"/>
      <c r="D38" s="243"/>
      <c r="E38" s="244"/>
      <c r="F38" s="57"/>
      <c r="G38" s="57"/>
      <c r="H38" s="58">
        <f t="shared" si="8"/>
        <v>0</v>
      </c>
      <c r="I38" s="59" t="str">
        <f t="shared" si="9"/>
        <v>Sem alteração</v>
      </c>
    </row>
    <row r="39" spans="1:9" ht="22.5" customHeight="1">
      <c r="A39" s="68"/>
      <c r="B39" s="242" t="s">
        <v>124</v>
      </c>
      <c r="C39" s="243"/>
      <c r="D39" s="243"/>
      <c r="E39" s="244"/>
      <c r="F39" s="57"/>
      <c r="G39" s="57"/>
      <c r="H39" s="58">
        <f t="shared" si="8"/>
        <v>0</v>
      </c>
      <c r="I39" s="59" t="str">
        <f t="shared" si="9"/>
        <v>Sem alteração</v>
      </c>
    </row>
    <row r="40" spans="1:9" ht="22.5" customHeight="1">
      <c r="A40" s="68"/>
      <c r="B40" s="242" t="s">
        <v>125</v>
      </c>
      <c r="C40" s="243"/>
      <c r="D40" s="243"/>
      <c r="E40" s="244"/>
      <c r="F40" s="57"/>
      <c r="G40" s="57"/>
      <c r="H40" s="58">
        <f t="shared" si="8"/>
        <v>0</v>
      </c>
      <c r="I40" s="59" t="str">
        <f t="shared" si="9"/>
        <v>Sem alteração</v>
      </c>
    </row>
    <row r="41" spans="1:9" ht="22.5" customHeight="1">
      <c r="A41" s="68"/>
      <c r="B41" s="242" t="s">
        <v>126</v>
      </c>
      <c r="C41" s="243"/>
      <c r="D41" s="243"/>
      <c r="E41" s="244"/>
      <c r="F41" s="57"/>
      <c r="G41" s="57"/>
      <c r="H41" s="58">
        <f t="shared" si="8"/>
        <v>0</v>
      </c>
      <c r="I41" s="59" t="str">
        <f t="shared" si="9"/>
        <v>Sem alteração</v>
      </c>
    </row>
    <row r="42" spans="1:9" ht="22.5" customHeight="1">
      <c r="A42" s="68"/>
      <c r="B42" s="242" t="s">
        <v>127</v>
      </c>
      <c r="C42" s="243"/>
      <c r="D42" s="243"/>
      <c r="E42" s="244"/>
      <c r="F42" s="57"/>
      <c r="G42" s="57"/>
      <c r="H42" s="58">
        <f t="shared" si="8"/>
        <v>0</v>
      </c>
      <c r="I42" s="59" t="str">
        <f t="shared" si="9"/>
        <v>Sem alteração</v>
      </c>
    </row>
    <row r="43" spans="1:9" ht="22.5" customHeight="1">
      <c r="A43" s="1"/>
      <c r="B43" s="242" t="s">
        <v>128</v>
      </c>
      <c r="C43" s="243"/>
      <c r="D43" s="243"/>
      <c r="E43" s="244"/>
      <c r="F43" s="57"/>
      <c r="G43" s="57"/>
      <c r="H43" s="58">
        <f t="shared" si="8"/>
        <v>0</v>
      </c>
      <c r="I43" s="59" t="str">
        <f t="shared" si="9"/>
        <v>Sem alteração</v>
      </c>
    </row>
    <row r="44" spans="1:9" ht="22.5" customHeight="1">
      <c r="A44" s="1"/>
      <c r="B44" s="245" t="s">
        <v>129</v>
      </c>
      <c r="C44" s="246"/>
      <c r="D44" s="246"/>
      <c r="E44" s="247"/>
      <c r="F44" s="57"/>
      <c r="G44" s="57"/>
      <c r="H44" s="70">
        <f t="shared" si="8"/>
        <v>0</v>
      </c>
      <c r="I44" s="59" t="str">
        <f t="shared" si="9"/>
        <v>Sem alteração</v>
      </c>
    </row>
    <row r="45" spans="1:9" ht="22.5" customHeight="1">
      <c r="A45" s="1"/>
      <c r="B45" s="248" t="s">
        <v>130</v>
      </c>
      <c r="C45" s="249"/>
      <c r="D45" s="249"/>
      <c r="E45" s="250"/>
      <c r="F45" s="67">
        <f t="shared" ref="F45:H45" si="10">SUM(F33:F44)</f>
        <v>0</v>
      </c>
      <c r="G45" s="67">
        <f t="shared" si="10"/>
        <v>0</v>
      </c>
      <c r="H45" s="63">
        <f t="shared" si="10"/>
        <v>0</v>
      </c>
      <c r="I45" s="59" t="str">
        <f t="shared" si="9"/>
        <v>Sem alteração</v>
      </c>
    </row>
    <row r="46" spans="1:9" ht="15" customHeight="1">
      <c r="A46" s="1"/>
      <c r="B46" s="224"/>
      <c r="C46" s="225"/>
      <c r="D46" s="225"/>
      <c r="E46" s="225"/>
      <c r="F46" s="225"/>
      <c r="G46" s="225"/>
      <c r="H46" s="225"/>
      <c r="I46" s="226"/>
    </row>
    <row r="47" spans="1:9" ht="24.75" customHeight="1">
      <c r="A47" s="1"/>
      <c r="B47" s="227" t="s">
        <v>131</v>
      </c>
      <c r="C47" s="228"/>
      <c r="D47" s="228"/>
      <c r="E47" s="228"/>
      <c r="F47" s="228"/>
      <c r="G47" s="228"/>
      <c r="H47" s="228"/>
      <c r="I47" s="229"/>
    </row>
    <row r="48" spans="1:9" ht="30" customHeight="1">
      <c r="A48" s="1"/>
      <c r="B48" s="236" t="s">
        <v>106</v>
      </c>
      <c r="C48" s="237"/>
      <c r="D48" s="237"/>
      <c r="E48" s="238"/>
      <c r="F48" s="55" t="s">
        <v>64</v>
      </c>
      <c r="G48" s="55" t="s">
        <v>65</v>
      </c>
      <c r="H48" s="55" t="s">
        <v>66</v>
      </c>
      <c r="I48" s="56" t="s">
        <v>113</v>
      </c>
    </row>
    <row r="49" spans="1:9" ht="15" customHeight="1">
      <c r="A49" s="1"/>
      <c r="B49" s="239" t="s">
        <v>117</v>
      </c>
      <c r="C49" s="240"/>
      <c r="D49" s="240"/>
      <c r="E49" s="240"/>
      <c r="F49" s="240"/>
      <c r="G49" s="240"/>
      <c r="H49" s="240"/>
      <c r="I49" s="241"/>
    </row>
    <row r="50" spans="1:9" ht="22.5" customHeight="1">
      <c r="A50" s="1"/>
      <c r="B50" s="242" t="s">
        <v>132</v>
      </c>
      <c r="C50" s="243"/>
      <c r="D50" s="243"/>
      <c r="E50" s="244"/>
      <c r="F50" s="57"/>
      <c r="G50" s="57"/>
      <c r="H50" s="58">
        <f t="shared" ref="H50:H63" si="11">F50+G50</f>
        <v>0</v>
      </c>
      <c r="I50" s="59" t="str">
        <f>IF(H50=F50,"Sem alteração",IF(F50=(G50*-1),"Excluído",IF(AND(G50&lt;&gt;0,F50&lt;&gt;0),"Alterado",IF(AND(G50&gt;0,F50=0),"Incluído","Outro"))))</f>
        <v>Sem alteração</v>
      </c>
    </row>
    <row r="51" spans="1:9" ht="22.5" customHeight="1">
      <c r="A51" s="1"/>
      <c r="B51" s="242" t="s">
        <v>133</v>
      </c>
      <c r="C51" s="243"/>
      <c r="D51" s="243"/>
      <c r="E51" s="244"/>
      <c r="F51" s="57"/>
      <c r="G51" s="57"/>
      <c r="H51" s="58">
        <f t="shared" si="11"/>
        <v>0</v>
      </c>
      <c r="I51" s="59" t="str">
        <f t="shared" ref="I51:I64" si="12">IF(H51=F51,"Sem alteração",IF(F51=(G51*-1),"Excluído",IF(AND(G51&lt;&gt;0,F51&lt;&gt;0),"Alterado",IF(AND(G51&gt;0,F51=0),"Incluído","Outro"))))</f>
        <v>Sem alteração</v>
      </c>
    </row>
    <row r="52" spans="1:9" ht="22.5" customHeight="1">
      <c r="A52" s="1"/>
      <c r="B52" s="242" t="s">
        <v>134</v>
      </c>
      <c r="C52" s="243"/>
      <c r="D52" s="243"/>
      <c r="E52" s="244"/>
      <c r="F52" s="57"/>
      <c r="G52" s="57"/>
      <c r="H52" s="58">
        <f t="shared" si="11"/>
        <v>0</v>
      </c>
      <c r="I52" s="59" t="str">
        <f t="shared" si="12"/>
        <v>Sem alteração</v>
      </c>
    </row>
    <row r="53" spans="1:9" ht="22.5" customHeight="1">
      <c r="A53" s="1"/>
      <c r="B53" s="242" t="s">
        <v>135</v>
      </c>
      <c r="C53" s="243"/>
      <c r="D53" s="243"/>
      <c r="E53" s="244"/>
      <c r="F53" s="57"/>
      <c r="G53" s="57"/>
      <c r="H53" s="58">
        <f t="shared" si="11"/>
        <v>0</v>
      </c>
      <c r="I53" s="59" t="str">
        <f t="shared" si="12"/>
        <v>Sem alteração</v>
      </c>
    </row>
    <row r="54" spans="1:9" ht="22.5" customHeight="1">
      <c r="A54" s="1"/>
      <c r="B54" s="242" t="s">
        <v>136</v>
      </c>
      <c r="C54" s="243"/>
      <c r="D54" s="243"/>
      <c r="E54" s="244"/>
      <c r="F54" s="57"/>
      <c r="G54" s="57"/>
      <c r="H54" s="58">
        <f t="shared" si="11"/>
        <v>0</v>
      </c>
      <c r="I54" s="59" t="str">
        <f t="shared" si="12"/>
        <v>Sem alteração</v>
      </c>
    </row>
    <row r="55" spans="1:9" ht="22.5" customHeight="1">
      <c r="A55" s="1"/>
      <c r="B55" s="242" t="s">
        <v>137</v>
      </c>
      <c r="C55" s="243"/>
      <c r="D55" s="243"/>
      <c r="E55" s="244"/>
      <c r="F55" s="57"/>
      <c r="G55" s="57"/>
      <c r="H55" s="58">
        <f t="shared" si="11"/>
        <v>0</v>
      </c>
      <c r="I55" s="59" t="str">
        <f t="shared" si="12"/>
        <v>Sem alteração</v>
      </c>
    </row>
    <row r="56" spans="1:9" ht="22.5" customHeight="1">
      <c r="A56" s="1"/>
      <c r="B56" s="242" t="s">
        <v>138</v>
      </c>
      <c r="C56" s="243"/>
      <c r="D56" s="243"/>
      <c r="E56" s="244"/>
      <c r="F56" s="57"/>
      <c r="G56" s="57"/>
      <c r="H56" s="58">
        <f t="shared" si="11"/>
        <v>0</v>
      </c>
      <c r="I56" s="59" t="str">
        <f t="shared" si="12"/>
        <v>Sem alteração</v>
      </c>
    </row>
    <row r="57" spans="1:9" ht="22.5" customHeight="1">
      <c r="A57" s="1"/>
      <c r="B57" s="242" t="s">
        <v>139</v>
      </c>
      <c r="C57" s="243"/>
      <c r="D57" s="243"/>
      <c r="E57" s="244"/>
      <c r="F57" s="57"/>
      <c r="G57" s="57"/>
      <c r="H57" s="58">
        <f t="shared" si="11"/>
        <v>0</v>
      </c>
      <c r="I57" s="59" t="str">
        <f t="shared" si="12"/>
        <v>Sem alteração</v>
      </c>
    </row>
    <row r="58" spans="1:9" ht="22.5" customHeight="1">
      <c r="A58" s="1"/>
      <c r="B58" s="242" t="s">
        <v>140</v>
      </c>
      <c r="C58" s="243"/>
      <c r="D58" s="243"/>
      <c r="E58" s="244"/>
      <c r="F58" s="57"/>
      <c r="G58" s="57"/>
      <c r="H58" s="58">
        <f t="shared" si="11"/>
        <v>0</v>
      </c>
      <c r="I58" s="59" t="str">
        <f t="shared" si="12"/>
        <v>Sem alteração</v>
      </c>
    </row>
    <row r="59" spans="1:9" ht="22.5" customHeight="1">
      <c r="A59" s="1"/>
      <c r="B59" s="242" t="s">
        <v>141</v>
      </c>
      <c r="C59" s="243"/>
      <c r="D59" s="243"/>
      <c r="E59" s="244"/>
      <c r="F59" s="57"/>
      <c r="G59" s="57"/>
      <c r="H59" s="58">
        <f t="shared" si="11"/>
        <v>0</v>
      </c>
      <c r="I59" s="59" t="str">
        <f t="shared" si="12"/>
        <v>Sem alteração</v>
      </c>
    </row>
    <row r="60" spans="1:9" ht="22.5" customHeight="1">
      <c r="A60" s="1"/>
      <c r="B60" s="242" t="s">
        <v>142</v>
      </c>
      <c r="C60" s="243"/>
      <c r="D60" s="243"/>
      <c r="E60" s="244"/>
      <c r="F60" s="57"/>
      <c r="G60" s="57"/>
      <c r="H60" s="58">
        <f t="shared" si="11"/>
        <v>0</v>
      </c>
      <c r="I60" s="59" t="str">
        <f t="shared" si="12"/>
        <v>Sem alteração</v>
      </c>
    </row>
    <row r="61" spans="1:9" ht="22.5" customHeight="1">
      <c r="A61" s="1"/>
      <c r="B61" s="242" t="s">
        <v>143</v>
      </c>
      <c r="C61" s="243"/>
      <c r="D61" s="243"/>
      <c r="E61" s="244"/>
      <c r="F61" s="57"/>
      <c r="G61" s="57"/>
      <c r="H61" s="58">
        <f t="shared" si="11"/>
        <v>0</v>
      </c>
      <c r="I61" s="59" t="str">
        <f t="shared" si="12"/>
        <v>Sem alteração</v>
      </c>
    </row>
    <row r="62" spans="1:9" ht="22.5" customHeight="1">
      <c r="A62" s="1"/>
      <c r="B62" s="242" t="s">
        <v>144</v>
      </c>
      <c r="C62" s="243"/>
      <c r="D62" s="243"/>
      <c r="E62" s="244"/>
      <c r="F62" s="57"/>
      <c r="G62" s="57"/>
      <c r="H62" s="58">
        <f t="shared" si="11"/>
        <v>0</v>
      </c>
      <c r="I62" s="59" t="str">
        <f t="shared" si="12"/>
        <v>Sem alteração</v>
      </c>
    </row>
    <row r="63" spans="1:9" ht="22.5" customHeight="1">
      <c r="A63" s="1"/>
      <c r="B63" s="245" t="s">
        <v>145</v>
      </c>
      <c r="C63" s="246"/>
      <c r="D63" s="246"/>
      <c r="E63" s="247"/>
      <c r="F63" s="57"/>
      <c r="G63" s="57"/>
      <c r="H63" s="58">
        <f t="shared" si="11"/>
        <v>0</v>
      </c>
      <c r="I63" s="59" t="str">
        <f t="shared" si="12"/>
        <v>Sem alteração</v>
      </c>
    </row>
    <row r="64" spans="1:9" ht="22.5" customHeight="1">
      <c r="A64" s="1"/>
      <c r="B64" s="248" t="s">
        <v>146</v>
      </c>
      <c r="C64" s="249"/>
      <c r="D64" s="249"/>
      <c r="E64" s="250"/>
      <c r="F64" s="67">
        <f t="shared" ref="F64:H64" si="13">SUM(F50:F63)</f>
        <v>0</v>
      </c>
      <c r="G64" s="67">
        <f t="shared" si="13"/>
        <v>0</v>
      </c>
      <c r="H64" s="63">
        <f t="shared" si="13"/>
        <v>0</v>
      </c>
      <c r="I64" s="59" t="str">
        <f t="shared" si="12"/>
        <v>Sem alteração</v>
      </c>
    </row>
    <row r="65" spans="1:9" ht="15" customHeight="1">
      <c r="A65" s="1"/>
      <c r="B65" s="224"/>
      <c r="C65" s="225"/>
      <c r="D65" s="225"/>
      <c r="E65" s="225"/>
      <c r="F65" s="225"/>
      <c r="G65" s="225"/>
      <c r="H65" s="225"/>
      <c r="I65" s="226"/>
    </row>
    <row r="66" spans="1:9" ht="24.75" customHeight="1">
      <c r="A66" s="1"/>
      <c r="B66" s="227" t="s">
        <v>147</v>
      </c>
      <c r="C66" s="228"/>
      <c r="D66" s="228"/>
      <c r="E66" s="228"/>
      <c r="F66" s="228"/>
      <c r="G66" s="228"/>
      <c r="H66" s="228"/>
      <c r="I66" s="229"/>
    </row>
    <row r="67" spans="1:9" ht="30" customHeight="1">
      <c r="A67" s="1"/>
      <c r="B67" s="236" t="s">
        <v>106</v>
      </c>
      <c r="C67" s="237"/>
      <c r="D67" s="237"/>
      <c r="E67" s="238"/>
      <c r="F67" s="55" t="s">
        <v>64</v>
      </c>
      <c r="G67" s="55" t="s">
        <v>65</v>
      </c>
      <c r="H67" s="55" t="s">
        <v>66</v>
      </c>
      <c r="I67" s="56" t="s">
        <v>113</v>
      </c>
    </row>
    <row r="68" spans="1:9" ht="15" customHeight="1">
      <c r="A68" s="1"/>
      <c r="B68" s="263" t="s">
        <v>148</v>
      </c>
      <c r="C68" s="264"/>
      <c r="D68" s="264"/>
      <c r="E68" s="264"/>
      <c r="F68" s="264"/>
      <c r="G68" s="264"/>
      <c r="H68" s="264"/>
      <c r="I68" s="265"/>
    </row>
    <row r="69" spans="1:9" ht="22.5" customHeight="1">
      <c r="A69" s="1"/>
      <c r="B69" s="266" t="s">
        <v>149</v>
      </c>
      <c r="C69" s="267"/>
      <c r="D69" s="267"/>
      <c r="E69" s="268"/>
      <c r="F69" s="57"/>
      <c r="G69" s="57"/>
      <c r="H69" s="58">
        <f t="shared" ref="H69:H71" si="14">F69+G69</f>
        <v>0</v>
      </c>
      <c r="I69" s="59" t="str">
        <f>IF(H69=F69,"Sem alteração",IF(F69=(G69*-1),"Excluído",IF(AND(G69&lt;&gt;0,F69&lt;&gt;0),"Alterado",IF(AND(G69&gt;0,F69=0),"Incluído","Outro"))))</f>
        <v>Sem alteração</v>
      </c>
    </row>
    <row r="70" spans="1:9" ht="22.5" customHeight="1">
      <c r="A70" s="1"/>
      <c r="B70" s="266"/>
      <c r="C70" s="267"/>
      <c r="D70" s="267"/>
      <c r="E70" s="268"/>
      <c r="F70" s="57"/>
      <c r="G70" s="57"/>
      <c r="H70" s="58">
        <f t="shared" si="14"/>
        <v>0</v>
      </c>
      <c r="I70" s="59" t="str">
        <f t="shared" ref="I70:I72" si="15">IF(H70=F70,"Sem alteração",IF(F70=(G70*-1),"Excluído",IF(AND(G70&lt;&gt;0,F70&lt;&gt;0),"Alterado",IF(AND(G70&gt;0,F70=0),"Incluído","Outro"))))</f>
        <v>Sem alteração</v>
      </c>
    </row>
    <row r="71" spans="1:9" ht="22.5" customHeight="1">
      <c r="A71" s="1"/>
      <c r="B71" s="266"/>
      <c r="C71" s="267"/>
      <c r="D71" s="267"/>
      <c r="E71" s="268"/>
      <c r="F71" s="57"/>
      <c r="G71" s="57"/>
      <c r="H71" s="58">
        <f t="shared" si="14"/>
        <v>0</v>
      </c>
      <c r="I71" s="59" t="str">
        <f t="shared" si="15"/>
        <v>Sem alteração</v>
      </c>
    </row>
    <row r="72" spans="1:9" ht="22.5" customHeight="1">
      <c r="A72" s="1"/>
      <c r="B72" s="248" t="s">
        <v>150</v>
      </c>
      <c r="C72" s="249"/>
      <c r="D72" s="249"/>
      <c r="E72" s="250"/>
      <c r="F72" s="67">
        <f t="shared" ref="F72:H72" si="16">SUM(F69:F71)</f>
        <v>0</v>
      </c>
      <c r="G72" s="67">
        <f t="shared" si="16"/>
        <v>0</v>
      </c>
      <c r="H72" s="63">
        <f t="shared" si="16"/>
        <v>0</v>
      </c>
      <c r="I72" s="59" t="str">
        <f t="shared" si="15"/>
        <v>Sem alteração</v>
      </c>
    </row>
    <row r="73" spans="1:9" ht="15" customHeight="1">
      <c r="A73" s="1"/>
      <c r="B73" s="224"/>
      <c r="C73" s="225"/>
      <c r="D73" s="225"/>
      <c r="E73" s="225"/>
      <c r="F73" s="225"/>
      <c r="G73" s="225"/>
      <c r="H73" s="225"/>
      <c r="I73" s="226"/>
    </row>
    <row r="74" spans="1:9" ht="24.75" customHeight="1">
      <c r="A74" s="1"/>
      <c r="B74" s="260" t="s">
        <v>151</v>
      </c>
      <c r="C74" s="261"/>
      <c r="D74" s="261"/>
      <c r="E74" s="261"/>
      <c r="F74" s="261"/>
      <c r="G74" s="261"/>
      <c r="H74" s="261"/>
      <c r="I74" s="262"/>
    </row>
    <row r="75" spans="1:9" ht="30" customHeight="1">
      <c r="A75" s="1"/>
      <c r="B75" s="236" t="s">
        <v>106</v>
      </c>
      <c r="C75" s="237"/>
      <c r="D75" s="237"/>
      <c r="E75" s="238"/>
      <c r="F75" s="55" t="s">
        <v>64</v>
      </c>
      <c r="G75" s="55" t="s">
        <v>65</v>
      </c>
      <c r="H75" s="55" t="s">
        <v>66</v>
      </c>
      <c r="I75" s="56" t="s">
        <v>113</v>
      </c>
    </row>
    <row r="76" spans="1:9" ht="15" customHeight="1">
      <c r="A76" s="1"/>
      <c r="B76" s="317" t="s">
        <v>152</v>
      </c>
      <c r="C76" s="318"/>
      <c r="D76" s="318"/>
      <c r="E76" s="318"/>
      <c r="F76" s="318"/>
      <c r="G76" s="318"/>
      <c r="H76" s="318"/>
      <c r="I76" s="319"/>
    </row>
    <row r="77" spans="1:9" ht="22.5" customHeight="1">
      <c r="A77" s="1"/>
      <c r="B77" s="281" t="s">
        <v>153</v>
      </c>
      <c r="C77" s="282"/>
      <c r="D77" s="282"/>
      <c r="E77" s="283"/>
      <c r="F77" s="57"/>
      <c r="G77" s="57"/>
      <c r="H77" s="58">
        <f t="shared" ref="H77:H79" si="17">F77+G77</f>
        <v>0</v>
      </c>
      <c r="I77" s="59" t="str">
        <f>IF(H77=F77,"Sem alteração",IF(F77=(G77*-1),"Excluído",IF(AND(G77&lt;&gt;0,F77&lt;&gt;0),"Alterado",IF(AND(G77&gt;0,F77=0),"Incluído","Outro"))))</f>
        <v>Sem alteração</v>
      </c>
    </row>
    <row r="78" spans="1:9" ht="22.5" customHeight="1">
      <c r="A78" s="1"/>
      <c r="B78" s="251"/>
      <c r="C78" s="252"/>
      <c r="D78" s="252"/>
      <c r="E78" s="253"/>
      <c r="F78" s="57"/>
      <c r="G78" s="57"/>
      <c r="H78" s="58">
        <f t="shared" si="17"/>
        <v>0</v>
      </c>
      <c r="I78" s="59" t="str">
        <f t="shared" ref="I78:I82" si="18">IF(H78=F78,"Sem alteração",IF(F78=(G78*-1),"Excluído",IF(AND(G78&lt;&gt;0,F78&lt;&gt;0),"Alterado",IF(AND(G78&gt;0,F78=0),"Incluído","Outro"))))</f>
        <v>Sem alteração</v>
      </c>
    </row>
    <row r="79" spans="1:9" ht="22.5" customHeight="1">
      <c r="A79" s="1"/>
      <c r="B79" s="251"/>
      <c r="C79" s="252"/>
      <c r="D79" s="252"/>
      <c r="E79" s="253"/>
      <c r="F79" s="57"/>
      <c r="G79" s="57"/>
      <c r="H79" s="58">
        <f t="shared" si="17"/>
        <v>0</v>
      </c>
      <c r="I79" s="59" t="str">
        <f t="shared" si="18"/>
        <v>Sem alteração</v>
      </c>
    </row>
    <row r="80" spans="1:9" ht="22.5" customHeight="1">
      <c r="A80" s="1"/>
      <c r="B80" s="254" t="s">
        <v>154</v>
      </c>
      <c r="C80" s="255"/>
      <c r="D80" s="255"/>
      <c r="E80" s="256"/>
      <c r="F80" s="60">
        <f t="shared" ref="F80:H80" si="19">SUM(F77:F79)</f>
        <v>0</v>
      </c>
      <c r="G80" s="60">
        <f t="shared" si="19"/>
        <v>0</v>
      </c>
      <c r="H80" s="71">
        <f t="shared" si="19"/>
        <v>0</v>
      </c>
      <c r="I80" s="59" t="str">
        <f t="shared" si="18"/>
        <v>Sem alteração</v>
      </c>
    </row>
    <row r="81" spans="1:9" ht="22.5" customHeight="1">
      <c r="A81" s="1"/>
      <c r="B81" s="257" t="s">
        <v>155</v>
      </c>
      <c r="C81" s="258"/>
      <c r="D81" s="258"/>
      <c r="E81" s="259"/>
      <c r="F81" s="72">
        <f t="shared" ref="F81:G81" si="20">F80*0.2</f>
        <v>0</v>
      </c>
      <c r="G81" s="72">
        <f t="shared" si="20"/>
        <v>0</v>
      </c>
      <c r="H81" s="73">
        <f>H80*20%</f>
        <v>0</v>
      </c>
      <c r="I81" s="59" t="str">
        <f t="shared" si="18"/>
        <v>Sem alteração</v>
      </c>
    </row>
    <row r="82" spans="1:9" ht="22.5" customHeight="1">
      <c r="A82" s="1"/>
      <c r="B82" s="305" t="s">
        <v>156</v>
      </c>
      <c r="C82" s="306"/>
      <c r="D82" s="306"/>
      <c r="E82" s="307"/>
      <c r="F82" s="63">
        <f t="shared" ref="F82:H82" si="21">F80+F81</f>
        <v>0</v>
      </c>
      <c r="G82" s="63">
        <f t="shared" si="21"/>
        <v>0</v>
      </c>
      <c r="H82" s="63">
        <f t="shared" si="21"/>
        <v>0</v>
      </c>
      <c r="I82" s="59" t="str">
        <f t="shared" si="18"/>
        <v>Sem alteração</v>
      </c>
    </row>
    <row r="83" spans="1:9" ht="15" customHeight="1">
      <c r="A83" s="54"/>
      <c r="B83" s="74"/>
      <c r="C83" s="75"/>
      <c r="D83" s="75"/>
      <c r="E83" s="75"/>
      <c r="F83" s="75"/>
      <c r="G83" s="75"/>
      <c r="H83" s="76"/>
      <c r="I83" s="77"/>
    </row>
    <row r="84" spans="1:9" ht="30" customHeight="1">
      <c r="A84" s="1"/>
      <c r="B84" s="308" t="s">
        <v>157</v>
      </c>
      <c r="C84" s="309"/>
      <c r="D84" s="309"/>
      <c r="E84" s="309"/>
      <c r="F84" s="309"/>
      <c r="G84" s="309"/>
      <c r="H84" s="309"/>
      <c r="I84" s="310"/>
    </row>
    <row r="85" spans="1:9" ht="30" customHeight="1">
      <c r="A85" s="1"/>
      <c r="B85" s="230" t="s">
        <v>106</v>
      </c>
      <c r="C85" s="231"/>
      <c r="D85" s="231"/>
      <c r="E85" s="232"/>
      <c r="F85" s="64" t="s">
        <v>64</v>
      </c>
      <c r="G85" s="64" t="s">
        <v>65</v>
      </c>
      <c r="H85" s="55" t="s">
        <v>66</v>
      </c>
      <c r="I85" s="65" t="s">
        <v>113</v>
      </c>
    </row>
    <row r="86" spans="1:9" ht="22.5" customHeight="1">
      <c r="A86" s="1"/>
      <c r="B86" s="272" t="s">
        <v>158</v>
      </c>
      <c r="C86" s="273"/>
      <c r="D86" s="273"/>
      <c r="E86" s="274"/>
      <c r="F86" s="57"/>
      <c r="G86" s="57"/>
      <c r="H86" s="58">
        <f t="shared" ref="H86:H88" si="22">F86+G86</f>
        <v>0</v>
      </c>
      <c r="I86" s="59" t="str">
        <f>IF(H86=F86,"Sem alteração",IF(F86=(G86*-1),"Excluído",IF(AND(G86&lt;&gt;0,F86&lt;&gt;0),"Alterado",IF(AND(G86&gt;0,F86=0),"Incluído","Outro"))))</f>
        <v>Sem alteração</v>
      </c>
    </row>
    <row r="87" spans="1:9" ht="22.5" customHeight="1">
      <c r="A87" s="1"/>
      <c r="B87" s="275"/>
      <c r="C87" s="276"/>
      <c r="D87" s="276"/>
      <c r="E87" s="277"/>
      <c r="F87" s="57"/>
      <c r="G87" s="57"/>
      <c r="H87" s="58">
        <f t="shared" si="22"/>
        <v>0</v>
      </c>
      <c r="I87" s="59" t="str">
        <f t="shared" ref="I87:I89" si="23">IF(H87=F87,"Sem alteração",IF(F87=(G87*-1),"Excluído",IF(AND(G87&lt;&gt;0,F87&lt;&gt;0),"Alterado",IF(AND(G87&gt;0,F87=0),"Incluído","Outro"))))</f>
        <v>Sem alteração</v>
      </c>
    </row>
    <row r="88" spans="1:9" ht="22.5" customHeight="1">
      <c r="A88" s="1"/>
      <c r="B88" s="275"/>
      <c r="C88" s="276"/>
      <c r="D88" s="276"/>
      <c r="E88" s="277"/>
      <c r="F88" s="57"/>
      <c r="G88" s="57"/>
      <c r="H88" s="58">
        <f t="shared" si="22"/>
        <v>0</v>
      </c>
      <c r="I88" s="59" t="str">
        <f t="shared" si="23"/>
        <v>Sem alteração</v>
      </c>
    </row>
    <row r="89" spans="1:9" ht="22.5" customHeight="1">
      <c r="A89" s="1"/>
      <c r="B89" s="248" t="s">
        <v>159</v>
      </c>
      <c r="C89" s="249"/>
      <c r="D89" s="249"/>
      <c r="E89" s="250"/>
      <c r="F89" s="67">
        <f t="shared" ref="F89:H89" si="24">SUM(F86:F88)</f>
        <v>0</v>
      </c>
      <c r="G89" s="67">
        <f t="shared" si="24"/>
        <v>0</v>
      </c>
      <c r="H89" s="63">
        <f t="shared" si="24"/>
        <v>0</v>
      </c>
      <c r="I89" s="59" t="str">
        <f t="shared" si="23"/>
        <v>Sem alteração</v>
      </c>
    </row>
    <row r="90" spans="1:9" ht="15.75" customHeight="1">
      <c r="A90" s="1"/>
      <c r="B90" s="78"/>
      <c r="C90" s="1"/>
      <c r="D90" s="1"/>
      <c r="E90" s="1"/>
      <c r="F90" s="1"/>
      <c r="G90" s="1"/>
      <c r="H90" s="1"/>
      <c r="I90" s="79"/>
    </row>
    <row r="91" spans="1:9" ht="30" customHeight="1">
      <c r="A91" s="1"/>
      <c r="B91" s="227" t="s">
        <v>160</v>
      </c>
      <c r="C91" s="228"/>
      <c r="D91" s="228"/>
      <c r="E91" s="228"/>
      <c r="F91" s="228"/>
      <c r="G91" s="228"/>
      <c r="H91" s="228"/>
      <c r="I91" s="229"/>
    </row>
    <row r="92" spans="1:9" ht="30" customHeight="1">
      <c r="A92" s="1"/>
      <c r="B92" s="236" t="s">
        <v>106</v>
      </c>
      <c r="C92" s="237"/>
      <c r="D92" s="237"/>
      <c r="E92" s="238"/>
      <c r="F92" s="55" t="s">
        <v>64</v>
      </c>
      <c r="G92" s="55" t="s">
        <v>65</v>
      </c>
      <c r="H92" s="55" t="s">
        <v>66</v>
      </c>
      <c r="I92" s="56" t="s">
        <v>113</v>
      </c>
    </row>
    <row r="93" spans="1:9" ht="15" customHeight="1">
      <c r="A93" s="1"/>
      <c r="B93" s="278" t="s">
        <v>152</v>
      </c>
      <c r="C93" s="279"/>
      <c r="D93" s="279"/>
      <c r="E93" s="279"/>
      <c r="F93" s="279"/>
      <c r="G93" s="279"/>
      <c r="H93" s="279"/>
      <c r="I93" s="280"/>
    </row>
    <row r="94" spans="1:9" ht="22.5" customHeight="1">
      <c r="A94" s="1"/>
      <c r="B94" s="281"/>
      <c r="C94" s="282"/>
      <c r="D94" s="282"/>
      <c r="E94" s="283"/>
      <c r="F94" s="57"/>
      <c r="G94" s="57"/>
      <c r="H94" s="58">
        <f t="shared" ref="H94:H96" si="25">F94+G94</f>
        <v>0</v>
      </c>
      <c r="I94" s="59" t="str">
        <f>IF(H94=F94,"Sem alteração",IF(F94=(G94*-1),"Excluído",IF(AND(G94&lt;&gt;0,F94&lt;&gt;0),"Alterado",IF(AND(G94&gt;0,F94=0),"Incluído","Outro"))))</f>
        <v>Sem alteração</v>
      </c>
    </row>
    <row r="95" spans="1:9" ht="22.5" customHeight="1">
      <c r="A95" s="1"/>
      <c r="B95" s="281"/>
      <c r="C95" s="282"/>
      <c r="D95" s="282"/>
      <c r="E95" s="283"/>
      <c r="F95" s="57"/>
      <c r="G95" s="57"/>
      <c r="H95" s="58">
        <f t="shared" si="25"/>
        <v>0</v>
      </c>
      <c r="I95" s="59" t="str">
        <f t="shared" ref="I95:I97" si="26">IF(H95=F95,"Sem alteração",IF(F95=(G95*-1),"Excluído",IF(AND(G95&lt;&gt;0,F95&lt;&gt;0),"Alterado",IF(AND(G95&gt;0,F95=0),"Incluído","Outro"))))</f>
        <v>Sem alteração</v>
      </c>
    </row>
    <row r="96" spans="1:9" ht="22.5" customHeight="1">
      <c r="A96" s="1"/>
      <c r="B96" s="281"/>
      <c r="C96" s="282"/>
      <c r="D96" s="282"/>
      <c r="E96" s="283"/>
      <c r="F96" s="57"/>
      <c r="G96" s="57"/>
      <c r="H96" s="58">
        <f t="shared" si="25"/>
        <v>0</v>
      </c>
      <c r="I96" s="59" t="str">
        <f t="shared" si="26"/>
        <v>Sem alteração</v>
      </c>
    </row>
    <row r="97" spans="1:9" ht="22.5" customHeight="1">
      <c r="A97" s="1"/>
      <c r="B97" s="248" t="s">
        <v>161</v>
      </c>
      <c r="C97" s="249"/>
      <c r="D97" s="249"/>
      <c r="E97" s="250"/>
      <c r="F97" s="67">
        <f t="shared" ref="F97:H97" si="27">SUM(F94:F96)</f>
        <v>0</v>
      </c>
      <c r="G97" s="67">
        <f t="shared" si="27"/>
        <v>0</v>
      </c>
      <c r="H97" s="63">
        <f t="shared" si="27"/>
        <v>0</v>
      </c>
      <c r="I97" s="59" t="str">
        <f t="shared" si="26"/>
        <v>Sem alteração</v>
      </c>
    </row>
    <row r="98" spans="1:9" ht="15" customHeight="1">
      <c r="A98" s="54"/>
      <c r="B98" s="74"/>
      <c r="C98" s="75"/>
      <c r="D98" s="75"/>
      <c r="E98" s="75"/>
      <c r="F98" s="75"/>
      <c r="G98" s="75"/>
      <c r="H98" s="76"/>
      <c r="I98" s="77"/>
    </row>
    <row r="99" spans="1:9" ht="30" customHeight="1">
      <c r="A99" s="1"/>
      <c r="B99" s="227" t="s">
        <v>162</v>
      </c>
      <c r="C99" s="228"/>
      <c r="D99" s="228"/>
      <c r="E99" s="228"/>
      <c r="F99" s="228"/>
      <c r="G99" s="228"/>
      <c r="H99" s="228"/>
      <c r="I99" s="229"/>
    </row>
    <row r="100" spans="1:9" ht="30" customHeight="1">
      <c r="A100" s="1"/>
      <c r="B100" s="230" t="s">
        <v>106</v>
      </c>
      <c r="C100" s="231"/>
      <c r="D100" s="231"/>
      <c r="E100" s="232"/>
      <c r="F100" s="64" t="s">
        <v>64</v>
      </c>
      <c r="G100" s="64" t="s">
        <v>65</v>
      </c>
      <c r="H100" s="55" t="s">
        <v>66</v>
      </c>
      <c r="I100" s="65" t="s">
        <v>113</v>
      </c>
    </row>
    <row r="101" spans="1:9" ht="22.5" customHeight="1">
      <c r="A101" s="1"/>
      <c r="B101" s="320" t="s">
        <v>163</v>
      </c>
      <c r="C101" s="321"/>
      <c r="D101" s="321"/>
      <c r="E101" s="322"/>
      <c r="F101" s="69">
        <v>0</v>
      </c>
      <c r="G101" s="69">
        <v>100</v>
      </c>
      <c r="H101" s="80">
        <f t="shared" ref="H101:H103" si="28">F101+G101</f>
        <v>100</v>
      </c>
      <c r="I101" s="59" t="str">
        <f>IF(H101=F101,"Sem alteração",IF(F101=(G101*-1),"Excluído",IF(AND(G101&lt;&gt;0,F101&lt;&gt;0),"Alterado",IF(AND(G101&gt;0,F101=0),"Incluído","Outro"))))</f>
        <v>Incluído</v>
      </c>
    </row>
    <row r="102" spans="1:9" ht="22.5" customHeight="1">
      <c r="A102" s="1"/>
      <c r="B102" s="281"/>
      <c r="C102" s="282"/>
      <c r="D102" s="282"/>
      <c r="E102" s="283"/>
      <c r="F102" s="57"/>
      <c r="G102" s="57"/>
      <c r="H102" s="58">
        <f t="shared" si="28"/>
        <v>0</v>
      </c>
      <c r="I102" s="59" t="str">
        <f t="shared" ref="I102:I104" si="29">IF(H102=F102,"Sem alteração",IF(F102=(G102*-1),"Excluído",IF(AND(G102&lt;&gt;0,F102&lt;&gt;0),"Alterado",IF(AND(G102&gt;0,F102=0),"Incluído","Outro"))))</f>
        <v>Sem alteração</v>
      </c>
    </row>
    <row r="103" spans="1:9" ht="22.5" customHeight="1">
      <c r="A103" s="1"/>
      <c r="B103" s="281"/>
      <c r="C103" s="282"/>
      <c r="D103" s="282"/>
      <c r="E103" s="283"/>
      <c r="F103" s="57"/>
      <c r="G103" s="57"/>
      <c r="H103" s="58">
        <f t="shared" si="28"/>
        <v>0</v>
      </c>
      <c r="I103" s="59" t="str">
        <f t="shared" si="29"/>
        <v>Sem alteração</v>
      </c>
    </row>
    <row r="104" spans="1:9" ht="22.5" customHeight="1">
      <c r="A104" s="1"/>
      <c r="B104" s="323" t="s">
        <v>164</v>
      </c>
      <c r="C104" s="324"/>
      <c r="D104" s="324"/>
      <c r="E104" s="325"/>
      <c r="F104" s="67">
        <f t="shared" ref="F104:H104" si="30">SUM(F101:F103)</f>
        <v>0</v>
      </c>
      <c r="G104" s="67">
        <f t="shared" si="30"/>
        <v>100</v>
      </c>
      <c r="H104" s="63">
        <f t="shared" si="30"/>
        <v>100</v>
      </c>
      <c r="I104" s="59" t="str">
        <f t="shared" si="29"/>
        <v>Incluído</v>
      </c>
    </row>
    <row r="105" spans="1:9" ht="15" customHeight="1">
      <c r="A105" s="1"/>
      <c r="B105" s="224"/>
      <c r="C105" s="225"/>
      <c r="D105" s="225"/>
      <c r="E105" s="225"/>
      <c r="F105" s="225"/>
      <c r="G105" s="225"/>
      <c r="H105" s="225"/>
      <c r="I105" s="226"/>
    </row>
    <row r="106" spans="1:9" ht="30" customHeight="1">
      <c r="A106" s="1"/>
      <c r="B106" s="308" t="s">
        <v>165</v>
      </c>
      <c r="C106" s="309"/>
      <c r="D106" s="309"/>
      <c r="E106" s="309"/>
      <c r="F106" s="309"/>
      <c r="G106" s="309"/>
      <c r="H106" s="309"/>
      <c r="I106" s="310"/>
    </row>
    <row r="107" spans="1:9" ht="30" customHeight="1">
      <c r="A107" s="1"/>
      <c r="B107" s="236" t="s">
        <v>106</v>
      </c>
      <c r="C107" s="237"/>
      <c r="D107" s="237"/>
      <c r="E107" s="238"/>
      <c r="F107" s="55" t="s">
        <v>64</v>
      </c>
      <c r="G107" s="55" t="s">
        <v>65</v>
      </c>
      <c r="H107" s="55" t="s">
        <v>66</v>
      </c>
      <c r="I107" s="56" t="s">
        <v>113</v>
      </c>
    </row>
    <row r="108" spans="1:9" ht="15" customHeight="1">
      <c r="A108" s="1"/>
      <c r="B108" s="317" t="s">
        <v>166</v>
      </c>
      <c r="C108" s="318"/>
      <c r="D108" s="318"/>
      <c r="E108" s="318"/>
      <c r="F108" s="318"/>
      <c r="G108" s="318"/>
      <c r="H108" s="318"/>
      <c r="I108" s="319"/>
    </row>
    <row r="109" spans="1:9" ht="22.5" customHeight="1">
      <c r="A109" s="1"/>
      <c r="B109" s="269"/>
      <c r="C109" s="270"/>
      <c r="D109" s="270"/>
      <c r="E109" s="271"/>
      <c r="F109" s="57"/>
      <c r="G109" s="57"/>
      <c r="H109" s="58">
        <f t="shared" ref="H109:H111" si="31">F109+G109</f>
        <v>0</v>
      </c>
      <c r="I109" s="59" t="str">
        <f>IF(H109=F109,"Sem alteração",IF(F109=(G109*-1),"Excluído",IF(AND(G109&lt;&gt;0,F109&lt;&gt;0),"Alterado",IF(AND(G109&gt;0,F109=0),"Incluído","Outro"))))</f>
        <v>Sem alteração</v>
      </c>
    </row>
    <row r="110" spans="1:9" ht="22.5" customHeight="1">
      <c r="A110" s="1"/>
      <c r="B110" s="269"/>
      <c r="C110" s="270"/>
      <c r="D110" s="270"/>
      <c r="E110" s="271"/>
      <c r="F110" s="57"/>
      <c r="G110" s="57"/>
      <c r="H110" s="58">
        <f t="shared" si="31"/>
        <v>0</v>
      </c>
      <c r="I110" s="59" t="str">
        <f t="shared" ref="I110:I112" si="32">IF(H110=F110,"Sem alteração",IF(F110=(G110*-1),"Excluído",IF(AND(G110&lt;&gt;0,F110&lt;&gt;0),"Alterado",IF(AND(G110&gt;0,F110=0),"Incluído","Outro"))))</f>
        <v>Sem alteração</v>
      </c>
    </row>
    <row r="111" spans="1:9" ht="22.5" customHeight="1">
      <c r="A111" s="1"/>
      <c r="B111" s="269"/>
      <c r="C111" s="270"/>
      <c r="D111" s="270"/>
      <c r="E111" s="271"/>
      <c r="F111" s="57"/>
      <c r="G111" s="57"/>
      <c r="H111" s="58">
        <f t="shared" si="31"/>
        <v>0</v>
      </c>
      <c r="I111" s="59" t="str">
        <f t="shared" si="32"/>
        <v>Sem alteração</v>
      </c>
    </row>
    <row r="112" spans="1:9" ht="22.5" customHeight="1">
      <c r="A112" s="1"/>
      <c r="B112" s="248" t="s">
        <v>167</v>
      </c>
      <c r="C112" s="249"/>
      <c r="D112" s="249"/>
      <c r="E112" s="250"/>
      <c r="F112" s="63">
        <f t="shared" ref="F112:H112" si="33">SUM(F109:F111)</f>
        <v>0</v>
      </c>
      <c r="G112" s="63">
        <f t="shared" si="33"/>
        <v>0</v>
      </c>
      <c r="H112" s="63">
        <f t="shared" si="33"/>
        <v>0</v>
      </c>
      <c r="I112" s="59" t="str">
        <f t="shared" si="32"/>
        <v>Sem alteração</v>
      </c>
    </row>
    <row r="113" spans="1:9" ht="15" customHeight="1">
      <c r="A113" s="1"/>
      <c r="B113" s="78"/>
      <c r="C113" s="1"/>
      <c r="D113" s="1"/>
      <c r="E113" s="1"/>
      <c r="F113" s="1"/>
      <c r="G113" s="1"/>
      <c r="H113" s="1"/>
      <c r="I113" s="79"/>
    </row>
    <row r="114" spans="1:9" ht="30" customHeight="1">
      <c r="A114" s="1"/>
      <c r="B114" s="227" t="s">
        <v>168</v>
      </c>
      <c r="C114" s="228"/>
      <c r="D114" s="228"/>
      <c r="E114" s="228"/>
      <c r="F114" s="228"/>
      <c r="G114" s="228"/>
      <c r="H114" s="228"/>
      <c r="I114" s="229"/>
    </row>
    <row r="115" spans="1:9" ht="30" customHeight="1">
      <c r="A115" s="1"/>
      <c r="B115" s="236" t="s">
        <v>106</v>
      </c>
      <c r="C115" s="237"/>
      <c r="D115" s="237"/>
      <c r="E115" s="238"/>
      <c r="F115" s="55" t="s">
        <v>64</v>
      </c>
      <c r="G115" s="55" t="s">
        <v>65</v>
      </c>
      <c r="H115" s="55" t="s">
        <v>66</v>
      </c>
      <c r="I115" s="56" t="s">
        <v>113</v>
      </c>
    </row>
    <row r="116" spans="1:9" ht="15" customHeight="1">
      <c r="A116" s="1"/>
      <c r="B116" s="239" t="s">
        <v>117</v>
      </c>
      <c r="C116" s="240"/>
      <c r="D116" s="240"/>
      <c r="E116" s="240"/>
      <c r="F116" s="240"/>
      <c r="G116" s="240"/>
      <c r="H116" s="240"/>
      <c r="I116" s="241"/>
    </row>
    <row r="117" spans="1:9" ht="22.5" customHeight="1">
      <c r="A117" s="1"/>
      <c r="B117" s="284" t="s">
        <v>169</v>
      </c>
      <c r="C117" s="285"/>
      <c r="D117" s="285"/>
      <c r="E117" s="286"/>
      <c r="F117" s="57"/>
      <c r="G117" s="57"/>
      <c r="H117" s="58">
        <f t="shared" ref="H117:H137" si="34">F117+G117</f>
        <v>0</v>
      </c>
      <c r="I117" s="59" t="str">
        <f>IF(H117=F117,"Sem alteração",IF(F117=(G117*-1),"Excluído",IF(AND(G117&lt;&gt;0,F117&lt;&gt;0),"Alterado",IF(AND(G117&gt;0,F117=0),"Incluído","Outro"))))</f>
        <v>Sem alteração</v>
      </c>
    </row>
    <row r="118" spans="1:9" ht="22.5" customHeight="1">
      <c r="A118" s="1"/>
      <c r="B118" s="287" t="s">
        <v>170</v>
      </c>
      <c r="C118" s="288"/>
      <c r="D118" s="288"/>
      <c r="E118" s="289"/>
      <c r="F118" s="57"/>
      <c r="G118" s="57"/>
      <c r="H118" s="58">
        <f t="shared" si="34"/>
        <v>0</v>
      </c>
      <c r="I118" s="59" t="str">
        <f t="shared" ref="I118:I138" si="35">IF(H118=F118,"Sem alteração",IF(F118=(G118*-1),"Excluído",IF(AND(G118&lt;&gt;0,F118&lt;&gt;0),"Alterado",IF(AND(G118&gt;0,F118=0),"Incluído","Outro"))))</f>
        <v>Sem alteração</v>
      </c>
    </row>
    <row r="119" spans="1:9" ht="22.5" customHeight="1">
      <c r="A119" s="1"/>
      <c r="B119" s="284" t="s">
        <v>171</v>
      </c>
      <c r="C119" s="285"/>
      <c r="D119" s="285"/>
      <c r="E119" s="286"/>
      <c r="F119" s="57"/>
      <c r="G119" s="57"/>
      <c r="H119" s="58">
        <f t="shared" si="34"/>
        <v>0</v>
      </c>
      <c r="I119" s="59" t="str">
        <f t="shared" si="35"/>
        <v>Sem alteração</v>
      </c>
    </row>
    <row r="120" spans="1:9" ht="22.5" customHeight="1">
      <c r="A120" s="1"/>
      <c r="B120" s="287" t="s">
        <v>172</v>
      </c>
      <c r="C120" s="288"/>
      <c r="D120" s="288"/>
      <c r="E120" s="289"/>
      <c r="F120" s="57"/>
      <c r="G120" s="57"/>
      <c r="H120" s="58">
        <f t="shared" si="34"/>
        <v>0</v>
      </c>
      <c r="I120" s="59" t="str">
        <f t="shared" si="35"/>
        <v>Sem alteração</v>
      </c>
    </row>
    <row r="121" spans="1:9" ht="22.5" customHeight="1">
      <c r="A121" s="1"/>
      <c r="B121" s="287" t="s">
        <v>173</v>
      </c>
      <c r="C121" s="288"/>
      <c r="D121" s="288"/>
      <c r="E121" s="289"/>
      <c r="F121" s="57"/>
      <c r="G121" s="57"/>
      <c r="H121" s="58">
        <f t="shared" si="34"/>
        <v>0</v>
      </c>
      <c r="I121" s="59" t="str">
        <f t="shared" si="35"/>
        <v>Sem alteração</v>
      </c>
    </row>
    <row r="122" spans="1:9" ht="22.5" customHeight="1">
      <c r="A122" s="1"/>
      <c r="B122" s="287" t="s">
        <v>174</v>
      </c>
      <c r="C122" s="288"/>
      <c r="D122" s="288"/>
      <c r="E122" s="289"/>
      <c r="F122" s="57"/>
      <c r="G122" s="57"/>
      <c r="H122" s="58">
        <f t="shared" si="34"/>
        <v>0</v>
      </c>
      <c r="I122" s="59" t="str">
        <f t="shared" si="35"/>
        <v>Sem alteração</v>
      </c>
    </row>
    <row r="123" spans="1:9" ht="22.5" customHeight="1">
      <c r="A123" s="1"/>
      <c r="B123" s="287" t="s">
        <v>175</v>
      </c>
      <c r="C123" s="288"/>
      <c r="D123" s="288"/>
      <c r="E123" s="289"/>
      <c r="F123" s="57"/>
      <c r="G123" s="57"/>
      <c r="H123" s="58">
        <f t="shared" si="34"/>
        <v>0</v>
      </c>
      <c r="I123" s="59" t="str">
        <f t="shared" si="35"/>
        <v>Sem alteração</v>
      </c>
    </row>
    <row r="124" spans="1:9" ht="22.5" customHeight="1">
      <c r="A124" s="1"/>
      <c r="B124" s="287" t="s">
        <v>176</v>
      </c>
      <c r="C124" s="288"/>
      <c r="D124" s="288"/>
      <c r="E124" s="289"/>
      <c r="F124" s="57"/>
      <c r="G124" s="57"/>
      <c r="H124" s="58">
        <f t="shared" si="34"/>
        <v>0</v>
      </c>
      <c r="I124" s="59" t="str">
        <f t="shared" si="35"/>
        <v>Sem alteração</v>
      </c>
    </row>
    <row r="125" spans="1:9" ht="22.5" customHeight="1">
      <c r="A125" s="1"/>
      <c r="B125" s="287" t="s">
        <v>177</v>
      </c>
      <c r="C125" s="288"/>
      <c r="D125" s="288"/>
      <c r="E125" s="289"/>
      <c r="F125" s="57"/>
      <c r="G125" s="57"/>
      <c r="H125" s="58">
        <f t="shared" si="34"/>
        <v>0</v>
      </c>
      <c r="I125" s="59" t="str">
        <f t="shared" si="35"/>
        <v>Sem alteração</v>
      </c>
    </row>
    <row r="126" spans="1:9" ht="22.5" customHeight="1">
      <c r="A126" s="1"/>
      <c r="B126" s="287" t="s">
        <v>178</v>
      </c>
      <c r="C126" s="288"/>
      <c r="D126" s="288"/>
      <c r="E126" s="289"/>
      <c r="F126" s="57"/>
      <c r="G126" s="57"/>
      <c r="H126" s="58">
        <f t="shared" si="34"/>
        <v>0</v>
      </c>
      <c r="I126" s="59" t="str">
        <f t="shared" si="35"/>
        <v>Sem alteração</v>
      </c>
    </row>
    <row r="127" spans="1:9" ht="22.5" customHeight="1">
      <c r="A127" s="1"/>
      <c r="B127" s="287" t="s">
        <v>179</v>
      </c>
      <c r="C127" s="288"/>
      <c r="D127" s="288"/>
      <c r="E127" s="289"/>
      <c r="F127" s="57"/>
      <c r="G127" s="57"/>
      <c r="H127" s="58">
        <f t="shared" si="34"/>
        <v>0</v>
      </c>
      <c r="I127" s="59" t="str">
        <f t="shared" si="35"/>
        <v>Sem alteração</v>
      </c>
    </row>
    <row r="128" spans="1:9" ht="22.5" customHeight="1">
      <c r="A128" s="1"/>
      <c r="B128" s="287" t="s">
        <v>180</v>
      </c>
      <c r="C128" s="288"/>
      <c r="D128" s="288"/>
      <c r="E128" s="289"/>
      <c r="F128" s="57"/>
      <c r="G128" s="57"/>
      <c r="H128" s="58">
        <f t="shared" si="34"/>
        <v>0</v>
      </c>
      <c r="I128" s="59" t="str">
        <f t="shared" si="35"/>
        <v>Sem alteração</v>
      </c>
    </row>
    <row r="129" spans="1:9" ht="22.5" customHeight="1">
      <c r="A129" s="1"/>
      <c r="B129" s="287" t="s">
        <v>181</v>
      </c>
      <c r="C129" s="288"/>
      <c r="D129" s="288"/>
      <c r="E129" s="289"/>
      <c r="F129" s="57"/>
      <c r="G129" s="57"/>
      <c r="H129" s="58">
        <f t="shared" si="34"/>
        <v>0</v>
      </c>
      <c r="I129" s="59" t="str">
        <f t="shared" si="35"/>
        <v>Sem alteração</v>
      </c>
    </row>
    <row r="130" spans="1:9" ht="22.5" customHeight="1">
      <c r="A130" s="1"/>
      <c r="B130" s="284" t="s">
        <v>182</v>
      </c>
      <c r="C130" s="285"/>
      <c r="D130" s="285"/>
      <c r="E130" s="286"/>
      <c r="F130" s="57"/>
      <c r="G130" s="57"/>
      <c r="H130" s="58">
        <f t="shared" si="34"/>
        <v>0</v>
      </c>
      <c r="I130" s="59" t="str">
        <f t="shared" si="35"/>
        <v>Sem alteração</v>
      </c>
    </row>
    <row r="131" spans="1:9" ht="22.5" customHeight="1">
      <c r="A131" s="1"/>
      <c r="B131" s="284" t="s">
        <v>183</v>
      </c>
      <c r="C131" s="285"/>
      <c r="D131" s="285"/>
      <c r="E131" s="286"/>
      <c r="F131" s="57"/>
      <c r="G131" s="57"/>
      <c r="H131" s="58">
        <f t="shared" si="34"/>
        <v>0</v>
      </c>
      <c r="I131" s="59" t="str">
        <f t="shared" si="35"/>
        <v>Sem alteração</v>
      </c>
    </row>
    <row r="132" spans="1:9" ht="22.5" customHeight="1">
      <c r="A132" s="1"/>
      <c r="B132" s="284" t="s">
        <v>184</v>
      </c>
      <c r="C132" s="285"/>
      <c r="D132" s="285"/>
      <c r="E132" s="286"/>
      <c r="F132" s="57"/>
      <c r="G132" s="57"/>
      <c r="H132" s="58">
        <f t="shared" si="34"/>
        <v>0</v>
      </c>
      <c r="I132" s="59" t="str">
        <f t="shared" si="35"/>
        <v>Sem alteração</v>
      </c>
    </row>
    <row r="133" spans="1:9" ht="22.5" customHeight="1">
      <c r="A133" s="1"/>
      <c r="B133" s="284" t="s">
        <v>185</v>
      </c>
      <c r="C133" s="285"/>
      <c r="D133" s="285"/>
      <c r="E133" s="286"/>
      <c r="F133" s="57"/>
      <c r="G133" s="57"/>
      <c r="H133" s="58">
        <f t="shared" si="34"/>
        <v>0</v>
      </c>
      <c r="I133" s="59" t="str">
        <f t="shared" si="35"/>
        <v>Sem alteração</v>
      </c>
    </row>
    <row r="134" spans="1:9" ht="22.5" customHeight="1">
      <c r="A134" s="1"/>
      <c r="B134" s="284" t="s">
        <v>186</v>
      </c>
      <c r="C134" s="285"/>
      <c r="D134" s="285"/>
      <c r="E134" s="286"/>
      <c r="F134" s="57"/>
      <c r="G134" s="57"/>
      <c r="H134" s="58">
        <f t="shared" si="34"/>
        <v>0</v>
      </c>
      <c r="I134" s="59" t="str">
        <f t="shared" si="35"/>
        <v>Sem alteração</v>
      </c>
    </row>
    <row r="135" spans="1:9" ht="22.5" customHeight="1">
      <c r="A135" s="1"/>
      <c r="B135" s="284" t="s">
        <v>187</v>
      </c>
      <c r="C135" s="285"/>
      <c r="D135" s="285"/>
      <c r="E135" s="286"/>
      <c r="F135" s="57"/>
      <c r="G135" s="57"/>
      <c r="H135" s="58">
        <f t="shared" si="34"/>
        <v>0</v>
      </c>
      <c r="I135" s="59" t="str">
        <f t="shared" si="35"/>
        <v>Sem alteração</v>
      </c>
    </row>
    <row r="136" spans="1:9" ht="22.5" customHeight="1">
      <c r="A136" s="1"/>
      <c r="B136" s="284" t="s">
        <v>188</v>
      </c>
      <c r="C136" s="285"/>
      <c r="D136" s="285"/>
      <c r="E136" s="286"/>
      <c r="F136" s="57"/>
      <c r="G136" s="57"/>
      <c r="H136" s="58">
        <f t="shared" si="34"/>
        <v>0</v>
      </c>
      <c r="I136" s="59" t="str">
        <f t="shared" si="35"/>
        <v>Sem alteração</v>
      </c>
    </row>
    <row r="137" spans="1:9" ht="22.5" customHeight="1">
      <c r="A137" s="1"/>
      <c r="B137" s="242" t="s">
        <v>189</v>
      </c>
      <c r="C137" s="243"/>
      <c r="D137" s="243"/>
      <c r="E137" s="244"/>
      <c r="F137" s="57"/>
      <c r="G137" s="57"/>
      <c r="H137" s="58">
        <f t="shared" si="34"/>
        <v>0</v>
      </c>
      <c r="I137" s="59" t="str">
        <f t="shared" si="35"/>
        <v>Sem alteração</v>
      </c>
    </row>
    <row r="138" spans="1:9" ht="22.5" customHeight="1">
      <c r="A138" s="1"/>
      <c r="B138" s="248" t="s">
        <v>190</v>
      </c>
      <c r="C138" s="249"/>
      <c r="D138" s="249"/>
      <c r="E138" s="250"/>
      <c r="F138" s="67">
        <f t="shared" ref="F138:H138" si="36">SUM(F117:F137)</f>
        <v>0</v>
      </c>
      <c r="G138" s="67">
        <f t="shared" si="36"/>
        <v>0</v>
      </c>
      <c r="H138" s="63">
        <f t="shared" si="36"/>
        <v>0</v>
      </c>
      <c r="I138" s="59" t="str">
        <f t="shared" si="35"/>
        <v>Sem alteração</v>
      </c>
    </row>
    <row r="139" spans="1:9" ht="15" customHeight="1">
      <c r="A139" s="1"/>
      <c r="B139" s="78"/>
      <c r="C139" s="1"/>
      <c r="D139" s="1"/>
      <c r="E139" s="1"/>
      <c r="F139" s="1"/>
      <c r="G139" s="1"/>
      <c r="H139" s="1"/>
      <c r="I139" s="79"/>
    </row>
    <row r="140" spans="1:9" ht="30" customHeight="1">
      <c r="A140" s="1"/>
      <c r="B140" s="227" t="s">
        <v>191</v>
      </c>
      <c r="C140" s="228"/>
      <c r="D140" s="228"/>
      <c r="E140" s="228"/>
      <c r="F140" s="228"/>
      <c r="G140" s="228"/>
      <c r="H140" s="228"/>
      <c r="I140" s="229"/>
    </row>
    <row r="141" spans="1:9" ht="30" customHeight="1">
      <c r="A141" s="1"/>
      <c r="B141" s="230" t="s">
        <v>106</v>
      </c>
      <c r="C141" s="231"/>
      <c r="D141" s="231"/>
      <c r="E141" s="232"/>
      <c r="F141" s="64" t="s">
        <v>64</v>
      </c>
      <c r="G141" s="64" t="s">
        <v>65</v>
      </c>
      <c r="H141" s="55" t="s">
        <v>66</v>
      </c>
      <c r="I141" s="65" t="s">
        <v>113</v>
      </c>
    </row>
    <row r="142" spans="1:9" ht="22.5" customHeight="1">
      <c r="A142" s="1"/>
      <c r="B142" s="281"/>
      <c r="C142" s="282"/>
      <c r="D142" s="282"/>
      <c r="E142" s="283"/>
      <c r="F142" s="57"/>
      <c r="G142" s="57"/>
      <c r="H142" s="58">
        <f t="shared" ref="H142:H144" si="37">F142+G142</f>
        <v>0</v>
      </c>
      <c r="I142" s="59" t="str">
        <f>IF(H142=F142,"Sem alteração",IF(F142=(G142*-1),"Excluído",IF(AND(G142&lt;&gt;0,F142&lt;&gt;0),"Alterado",IF(AND(G142&gt;0,F142=0),"Incluído","Outro"))))</f>
        <v>Sem alteração</v>
      </c>
    </row>
    <row r="143" spans="1:9" ht="22.5" customHeight="1">
      <c r="A143" s="1"/>
      <c r="B143" s="281"/>
      <c r="C143" s="282"/>
      <c r="D143" s="282"/>
      <c r="E143" s="283"/>
      <c r="F143" s="57"/>
      <c r="G143" s="57"/>
      <c r="H143" s="58">
        <f t="shared" si="37"/>
        <v>0</v>
      </c>
      <c r="I143" s="59" t="str">
        <f t="shared" ref="I143:I145" si="38">IF(H143=F143,"Sem alteração",IF(F143=(G143*-1),"Excluído",IF(AND(G143&lt;&gt;0,F143&lt;&gt;0),"Alterado",IF(AND(G143&gt;0,F143=0),"Incluído","Outro"))))</f>
        <v>Sem alteração</v>
      </c>
    </row>
    <row r="144" spans="1:9" ht="22.5" customHeight="1">
      <c r="A144" s="1"/>
      <c r="B144" s="281"/>
      <c r="C144" s="282"/>
      <c r="D144" s="282"/>
      <c r="E144" s="283"/>
      <c r="F144" s="57"/>
      <c r="G144" s="57"/>
      <c r="H144" s="58">
        <f t="shared" si="37"/>
        <v>0</v>
      </c>
      <c r="I144" s="59" t="str">
        <f t="shared" si="38"/>
        <v>Sem alteração</v>
      </c>
    </row>
    <row r="145" spans="1:9" ht="22.5" customHeight="1">
      <c r="A145" s="1"/>
      <c r="B145" s="248" t="s">
        <v>192</v>
      </c>
      <c r="C145" s="249"/>
      <c r="D145" s="249"/>
      <c r="E145" s="250"/>
      <c r="F145" s="67">
        <f t="shared" ref="F145:H145" si="39">SUM(F142:F144)</f>
        <v>0</v>
      </c>
      <c r="G145" s="67">
        <f t="shared" si="39"/>
        <v>0</v>
      </c>
      <c r="H145" s="63">
        <f t="shared" si="39"/>
        <v>0</v>
      </c>
      <c r="I145" s="59" t="str">
        <f t="shared" si="38"/>
        <v>Sem alteração</v>
      </c>
    </row>
    <row r="146" spans="1:9" ht="15" customHeight="1">
      <c r="A146" s="1"/>
      <c r="B146" s="78"/>
      <c r="C146" s="1"/>
      <c r="D146" s="1"/>
      <c r="E146" s="1"/>
      <c r="F146" s="1"/>
      <c r="G146" s="1"/>
      <c r="H146" s="1"/>
      <c r="I146" s="79"/>
    </row>
    <row r="147" spans="1:9" ht="19.5" customHeight="1">
      <c r="A147" s="1"/>
      <c r="B147" s="227" t="s">
        <v>193</v>
      </c>
      <c r="C147" s="228"/>
      <c r="D147" s="228"/>
      <c r="E147" s="228"/>
      <c r="F147" s="228"/>
      <c r="G147" s="228"/>
      <c r="H147" s="228"/>
      <c r="I147" s="229"/>
    </row>
    <row r="148" spans="1:9" ht="15.75" customHeight="1">
      <c r="A148" s="1"/>
      <c r="B148" s="227"/>
      <c r="C148" s="228"/>
      <c r="D148" s="228"/>
      <c r="E148" s="290"/>
      <c r="F148" s="81" t="s">
        <v>64</v>
      </c>
      <c r="G148" s="81" t="s">
        <v>65</v>
      </c>
      <c r="H148" s="81" t="s">
        <v>66</v>
      </c>
      <c r="I148" s="82"/>
    </row>
    <row r="149" spans="1:9" ht="24.75" customHeight="1">
      <c r="A149" s="1"/>
      <c r="B149" s="314"/>
      <c r="C149" s="315"/>
      <c r="D149" s="315"/>
      <c r="E149" s="316"/>
      <c r="F149" s="83">
        <f t="shared" ref="F149:H149" si="40">SUM(F21+F28+F45+F64+F72+F82+F89+F97+F104+F112+F138+F145)</f>
        <v>0</v>
      </c>
      <c r="G149" s="83">
        <f t="shared" si="40"/>
        <v>100</v>
      </c>
      <c r="H149" s="83">
        <f t="shared" si="40"/>
        <v>100</v>
      </c>
      <c r="I149" s="59" t="str">
        <f>IF(H149=F149,"Sem alteração",IF(F149=(G149*-1),"Excluído",IF(AND(G149&lt;&gt;0,F149&lt;&gt;0),"Alterado",IF(AND(G149&gt;0,F149=0),"Incluído","Outro"))))</f>
        <v>Incluído</v>
      </c>
    </row>
    <row r="150" spans="1:9" ht="15" customHeight="1">
      <c r="A150" s="1"/>
      <c r="B150" s="78"/>
      <c r="C150" s="1"/>
      <c r="D150" s="1"/>
      <c r="E150" s="1"/>
      <c r="F150" s="1"/>
      <c r="G150" s="1"/>
      <c r="H150" s="1"/>
      <c r="I150" s="79"/>
    </row>
    <row r="151" spans="1:9" ht="30" customHeight="1">
      <c r="A151" s="1"/>
      <c r="B151" s="227" t="s">
        <v>194</v>
      </c>
      <c r="C151" s="228"/>
      <c r="D151" s="228"/>
      <c r="E151" s="228"/>
      <c r="F151" s="228"/>
      <c r="G151" s="228"/>
      <c r="H151" s="228"/>
      <c r="I151" s="229"/>
    </row>
    <row r="152" spans="1:9" ht="15.75" customHeight="1">
      <c r="A152" s="1"/>
      <c r="B152" s="227"/>
      <c r="C152" s="228"/>
      <c r="D152" s="228"/>
      <c r="E152" s="290"/>
      <c r="F152" s="81" t="s">
        <v>64</v>
      </c>
      <c r="G152" s="81" t="s">
        <v>65</v>
      </c>
      <c r="H152" s="81" t="s">
        <v>66</v>
      </c>
      <c r="I152" s="82"/>
    </row>
    <row r="153" spans="1:9" ht="24.75" customHeight="1">
      <c r="A153" s="1"/>
      <c r="B153" s="302" t="s">
        <v>195</v>
      </c>
      <c r="C153" s="303"/>
      <c r="D153" s="304"/>
      <c r="E153" s="84">
        <v>0.02</v>
      </c>
      <c r="F153" s="85">
        <f>(F149*(E153*100))/(100-(E153*100)-(E154*100)-(E158*100))</f>
        <v>0</v>
      </c>
      <c r="G153" s="85">
        <f>(G149*(E153*100))/(100-(E153*100)-(E154*100)-(E158*100))</f>
        <v>2.5641025641025643</v>
      </c>
      <c r="H153" s="17">
        <f>(H149*(E153*100))/(100-(E153*100)-(E154*100)-(E158*100))</f>
        <v>2.5641025641025643</v>
      </c>
      <c r="I153" s="59" t="str">
        <f>IF(H153=F153,"Sem alteração",IF(F153=(G153*-1),"Excluído",IF(AND(G153&lt;&gt;0,F153&lt;&gt;0),"Alterado",IF(AND(G153&gt;0,F153=0),"Incluído","Outro"))))</f>
        <v>Incluído</v>
      </c>
    </row>
    <row r="154" spans="1:9" ht="24.75" customHeight="1">
      <c r="A154" s="1"/>
      <c r="B154" s="302" t="s">
        <v>56</v>
      </c>
      <c r="C154" s="303"/>
      <c r="D154" s="304"/>
      <c r="E154" s="84">
        <v>0.05</v>
      </c>
      <c r="F154" s="85">
        <f>(F149*(E154*100))/(100-(E153*100)-(E154*100)-(E158*100))</f>
        <v>0</v>
      </c>
      <c r="G154" s="85">
        <f>(G149*(E154*100))/(100-(E153*100)-(E154*100)-(E158*100))</f>
        <v>6.4102564102564106</v>
      </c>
      <c r="H154" s="17">
        <f>(H149*(E154*100))/(100-(E153*100)-(E154*100)-(E158*100))</f>
        <v>6.4102564102564106</v>
      </c>
      <c r="I154" s="59" t="str">
        <f t="shared" ref="I154:I155" si="41">IF(H154=F154,"Sem alteração",IF(F154=(G154*-1),"Excluído",IF(AND(G154&lt;&gt;0,F154&lt;&gt;0),"Alterado",IF(AND(G154&gt;0,F154=0),"Incluído","Outro"))))</f>
        <v>Incluído</v>
      </c>
    </row>
    <row r="155" spans="1:9" ht="24.75" customHeight="1">
      <c r="A155" s="1"/>
      <c r="B155" s="305" t="s">
        <v>196</v>
      </c>
      <c r="C155" s="306"/>
      <c r="D155" s="306"/>
      <c r="E155" s="307"/>
      <c r="F155" s="86">
        <f t="shared" ref="F155:H155" si="42">SUM(F153:F154)</f>
        <v>0</v>
      </c>
      <c r="G155" s="86">
        <f t="shared" si="42"/>
        <v>8.9743589743589745</v>
      </c>
      <c r="H155" s="86">
        <f t="shared" si="42"/>
        <v>8.9743589743589745</v>
      </c>
      <c r="I155" s="59" t="str">
        <f t="shared" si="41"/>
        <v>Incluído</v>
      </c>
    </row>
    <row r="156" spans="1:9" ht="30" customHeight="1">
      <c r="A156" s="1"/>
      <c r="B156" s="227" t="s">
        <v>197</v>
      </c>
      <c r="C156" s="228"/>
      <c r="D156" s="228"/>
      <c r="E156" s="228"/>
      <c r="F156" s="228"/>
      <c r="G156" s="228"/>
      <c r="H156" s="228"/>
      <c r="I156" s="229"/>
    </row>
    <row r="157" spans="1:9" ht="15.75" customHeight="1">
      <c r="A157" s="1"/>
      <c r="B157" s="227"/>
      <c r="C157" s="228"/>
      <c r="D157" s="228"/>
      <c r="E157" s="290"/>
      <c r="F157" s="81" t="s">
        <v>64</v>
      </c>
      <c r="G157" s="81" t="s">
        <v>65</v>
      </c>
      <c r="H157" s="81" t="s">
        <v>66</v>
      </c>
      <c r="I157" s="82"/>
    </row>
    <row r="158" spans="1:9" ht="24.75" customHeight="1">
      <c r="A158" s="1"/>
      <c r="B158" s="302" t="s">
        <v>59</v>
      </c>
      <c r="C158" s="303"/>
      <c r="D158" s="304"/>
      <c r="E158" s="84">
        <v>0.15</v>
      </c>
      <c r="F158" s="85">
        <f>(F149*(E158*100))/(100-(E153*100)-(E154*100)-(E158*100))</f>
        <v>0</v>
      </c>
      <c r="G158" s="85">
        <f>(G149*(E158*100))/(100-(E153*100)-(E154*100)-(E158*100))</f>
        <v>19.23076923076923</v>
      </c>
      <c r="H158" s="17">
        <f>(H149*(E158*100))/(100-(E153*100)-(E154*100)-(E158*100))</f>
        <v>19.23076923076923</v>
      </c>
      <c r="I158" s="59" t="str">
        <f>IF(H158=F158,"Sem alteração",IF(F158=(G158*-1),"Excluído",IF(AND(G158&lt;&gt;0,F158&lt;&gt;0),"Alterado",IF(AND(G158&gt;0,F158=0),"Incluído","Outro"))))</f>
        <v>Incluído</v>
      </c>
    </row>
    <row r="159" spans="1:9" ht="24.75" customHeight="1">
      <c r="A159" s="1"/>
      <c r="B159" s="305" t="s">
        <v>198</v>
      </c>
      <c r="C159" s="306"/>
      <c r="D159" s="306"/>
      <c r="E159" s="307"/>
      <c r="F159" s="86">
        <f t="shared" ref="F159:H159" si="43">F158</f>
        <v>0</v>
      </c>
      <c r="G159" s="86">
        <f t="shared" si="43"/>
        <v>19.23076923076923</v>
      </c>
      <c r="H159" s="86">
        <f t="shared" si="43"/>
        <v>19.23076923076923</v>
      </c>
      <c r="I159" s="59" t="str">
        <f>IF(H159=F159,"Sem alteração",IF(F159=(G159*-1),"Excluído",IF(AND(G159&lt;&gt;0,F159&lt;&gt;0),"Alterado",IF(AND(G159&gt;0,F159=0),"Incluído","Outro"))))</f>
        <v>Incluído</v>
      </c>
    </row>
    <row r="160" spans="1:9" ht="15" customHeight="1">
      <c r="A160" s="1"/>
      <c r="B160" s="78"/>
      <c r="C160" s="1"/>
      <c r="D160" s="1"/>
      <c r="E160" s="1"/>
      <c r="F160" s="1"/>
      <c r="G160" s="1"/>
      <c r="H160" s="1"/>
      <c r="I160" s="79"/>
    </row>
    <row r="161" spans="1:9" ht="19.5" customHeight="1">
      <c r="A161" s="1"/>
      <c r="B161" s="311" t="s">
        <v>199</v>
      </c>
      <c r="C161" s="312"/>
      <c r="D161" s="312"/>
      <c r="E161" s="312"/>
      <c r="F161" s="312"/>
      <c r="G161" s="312"/>
      <c r="H161" s="312"/>
      <c r="I161" s="313"/>
    </row>
    <row r="162" spans="1:9" ht="15.75" customHeight="1">
      <c r="A162" s="1"/>
      <c r="B162" s="227"/>
      <c r="C162" s="228"/>
      <c r="D162" s="228"/>
      <c r="E162" s="290"/>
      <c r="F162" s="55" t="s">
        <v>64</v>
      </c>
      <c r="G162" s="55" t="s">
        <v>65</v>
      </c>
      <c r="H162" s="55" t="s">
        <v>66</v>
      </c>
      <c r="I162" s="87"/>
    </row>
    <row r="163" spans="1:9" ht="30" customHeight="1">
      <c r="A163" s="1"/>
      <c r="B163" s="291"/>
      <c r="C163" s="292"/>
      <c r="D163" s="292"/>
      <c r="E163" s="293"/>
      <c r="F163" s="85">
        <f t="shared" ref="F163:H163" si="44">F149+F155+F159</f>
        <v>0</v>
      </c>
      <c r="G163" s="85">
        <f t="shared" si="44"/>
        <v>128.2051282051282</v>
      </c>
      <c r="H163" s="85">
        <f t="shared" si="44"/>
        <v>128.2051282051282</v>
      </c>
      <c r="I163" s="88" t="str">
        <f>IF(H163=F163,"Sem alteração",IF(F163=(G163*-1),"Excluído",IF(AND(G163&lt;&gt;0,F163&lt;&gt;0),"Alterado",IF(AND(G163&gt;0,F163=0),"Incluído","Outro"))))</f>
        <v>Incluído</v>
      </c>
    </row>
    <row r="164" spans="1:9" ht="18" customHeight="1">
      <c r="A164" s="1"/>
      <c r="B164" s="294"/>
      <c r="C164" s="295"/>
      <c r="D164" s="2"/>
      <c r="E164" s="2"/>
      <c r="F164" s="2"/>
      <c r="G164" s="2"/>
      <c r="H164" s="2"/>
      <c r="I164" s="89"/>
    </row>
    <row r="165" spans="1:9" ht="18" customHeight="1">
      <c r="A165" s="1"/>
      <c r="B165" s="90"/>
      <c r="C165" s="2"/>
      <c r="D165" s="2"/>
      <c r="E165" s="2"/>
      <c r="F165" s="2"/>
      <c r="G165" s="2"/>
      <c r="H165" s="2"/>
      <c r="I165" s="89"/>
    </row>
    <row r="166" spans="1:9" ht="18" customHeight="1">
      <c r="A166" s="1"/>
      <c r="B166" s="90"/>
      <c r="C166" s="2"/>
      <c r="D166" s="2"/>
      <c r="E166" s="2"/>
      <c r="F166" s="2"/>
      <c r="G166" s="2"/>
      <c r="H166" s="2"/>
      <c r="I166" s="89"/>
    </row>
    <row r="167" spans="1:9" ht="19.5" customHeight="1">
      <c r="A167" s="1"/>
      <c r="B167" s="296"/>
      <c r="C167" s="297"/>
      <c r="D167" s="297"/>
      <c r="E167" s="297"/>
      <c r="F167" s="297"/>
      <c r="G167" s="297"/>
      <c r="H167" s="297"/>
      <c r="I167" s="298"/>
    </row>
    <row r="168" spans="1:9" ht="19.5" customHeight="1" thickBot="1">
      <c r="A168" s="1"/>
      <c r="B168" s="299" t="s">
        <v>200</v>
      </c>
      <c r="C168" s="300"/>
      <c r="D168" s="300"/>
      <c r="E168" s="300"/>
      <c r="F168" s="300"/>
      <c r="G168" s="300"/>
      <c r="H168" s="300"/>
      <c r="I168" s="301"/>
    </row>
    <row r="169" spans="1:9" ht="15.75" customHeight="1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.75" customHeight="1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.75" customHeight="1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.75" customHeight="1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.75" customHeight="1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.75" customHeight="1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.75" customHeight="1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.75" customHeight="1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.75" customHeight="1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.75" customHeight="1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.75" customHeight="1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.75" customHeight="1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.75" customHeight="1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.75" customHeight="1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.75" customHeight="1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.75" customHeight="1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.75" customHeight="1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.75" customHeight="1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.75" customHeight="1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.75" customHeight="1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5.75" customHeight="1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5.75" customHeight="1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5.75" customHeight="1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5.75" customHeight="1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5.75" customHeight="1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5.75" customHeight="1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5.75" customHeight="1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5.75" customHeight="1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5.75" customHeight="1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5.75" customHeight="1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5.75" customHeight="1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5.75" customHeight="1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5.75" customHeight="1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5.75" customHeight="1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5.75" customHeight="1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5.75" customHeight="1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5.75" customHeight="1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5.75" customHeight="1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5.75" customHeight="1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5.75" customHeight="1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5.75" customHeight="1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5.75" customHeight="1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5.75" customHeight="1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5.75" customHeight="1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5.75" customHeight="1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.75" customHeight="1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5.75" customHeight="1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5.75" customHeight="1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5.75" customHeight="1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5.75" customHeight="1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5.75" customHeight="1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5.75" customHeight="1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5.75" customHeight="1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5.75" customHeight="1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5.75" customHeight="1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5.75" customHeight="1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5.75" customHeight="1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5.75" customHeight="1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5.75" customHeight="1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.75" customHeight="1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5.75" customHeight="1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5.75" customHeight="1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5.75" customHeight="1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5.75" customHeight="1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5.75" customHeight="1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5.75" customHeight="1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5.75" customHeight="1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5.75" customHeight="1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5.75" customHeight="1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5.75" customHeight="1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5.75" customHeight="1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5.75" customHeight="1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5.75" customHeight="1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5.75" customHeight="1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5.75" customHeight="1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5.75" customHeight="1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5.75" customHeight="1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5.75" customHeight="1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5.75" customHeight="1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5.75" customHeight="1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5.75" customHeight="1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5.75" customHeight="1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5.75" customHeight="1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5.75" customHeight="1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5.75" customHeight="1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5.75" customHeight="1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5.75" customHeight="1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5.75" customHeight="1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.75" customHeight="1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.75" customHeight="1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.75" customHeight="1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5.75" customHeight="1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5.75" customHeight="1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15.75" customHeight="1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15.75" customHeight="1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15.75" customHeight="1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15.75" customHeight="1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15.75" customHeight="1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15.75" customHeight="1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15.75" customHeight="1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15.75" customHeight="1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15.75" customHeight="1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15.75" customHeight="1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15.75" customHeight="1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15.75" customHeight="1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15.75" customHeight="1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15.75" customHeight="1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15.75" customHeight="1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15.75" customHeight="1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15.75" customHeight="1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15.75" customHeight="1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15.75" customHeight="1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15.75" customHeight="1">
      <c r="A281" s="1"/>
      <c r="B281" s="1"/>
      <c r="C281" s="1"/>
      <c r="D281" s="1"/>
      <c r="E281" s="1"/>
      <c r="F281" s="1"/>
      <c r="G281" s="1"/>
      <c r="H281" s="1"/>
      <c r="I281" s="1"/>
    </row>
    <row r="282" spans="1:9" ht="15.75" customHeight="1">
      <c r="A282" s="1"/>
      <c r="B282" s="1"/>
      <c r="C282" s="1"/>
      <c r="D282" s="1"/>
      <c r="E282" s="1"/>
      <c r="F282" s="1"/>
      <c r="G282" s="1"/>
      <c r="H282" s="1"/>
      <c r="I282" s="1"/>
    </row>
    <row r="283" spans="1:9" ht="15.75" customHeight="1">
      <c r="A283" s="1"/>
      <c r="B283" s="1"/>
      <c r="C283" s="1"/>
      <c r="D283" s="1"/>
      <c r="E283" s="1"/>
      <c r="F283" s="1"/>
      <c r="G283" s="1"/>
      <c r="H283" s="1"/>
      <c r="I283" s="1"/>
    </row>
    <row r="284" spans="1:9" ht="15.75" customHeight="1">
      <c r="A284" s="1"/>
      <c r="B284" s="1"/>
      <c r="C284" s="1"/>
      <c r="D284" s="1"/>
      <c r="E284" s="1"/>
      <c r="F284" s="1"/>
      <c r="G284" s="1"/>
      <c r="H284" s="1"/>
      <c r="I284" s="1"/>
    </row>
    <row r="285" spans="1:9" ht="15.75" customHeight="1">
      <c r="A285" s="1"/>
      <c r="B285" s="1"/>
      <c r="C285" s="1"/>
      <c r="D285" s="1"/>
      <c r="E285" s="1"/>
      <c r="F285" s="1"/>
      <c r="G285" s="1"/>
      <c r="H285" s="1"/>
      <c r="I285" s="1"/>
    </row>
    <row r="286" spans="1:9" ht="15.75" customHeight="1">
      <c r="A286" s="1"/>
      <c r="B286" s="1"/>
      <c r="C286" s="1"/>
      <c r="D286" s="1"/>
      <c r="E286" s="1"/>
      <c r="F286" s="1"/>
      <c r="G286" s="1"/>
      <c r="H286" s="1"/>
      <c r="I286" s="1"/>
    </row>
    <row r="287" spans="1:9" ht="15.75" customHeight="1">
      <c r="A287" s="1"/>
      <c r="B287" s="1"/>
      <c r="C287" s="1"/>
      <c r="D287" s="1"/>
      <c r="E287" s="1"/>
      <c r="F287" s="1"/>
      <c r="G287" s="1"/>
      <c r="H287" s="1"/>
      <c r="I287" s="1"/>
    </row>
    <row r="288" spans="1:9" ht="15.75" customHeight="1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15.75" customHeight="1">
      <c r="A289" s="1"/>
      <c r="B289" s="1"/>
      <c r="C289" s="1"/>
      <c r="D289" s="1"/>
      <c r="E289" s="1"/>
      <c r="F289" s="1"/>
      <c r="G289" s="1"/>
      <c r="H289" s="1"/>
      <c r="I289" s="1"/>
    </row>
    <row r="290" spans="1:9" ht="15.75" customHeight="1">
      <c r="A290" s="1"/>
      <c r="B290" s="1"/>
      <c r="C290" s="1"/>
      <c r="D290" s="1"/>
      <c r="E290" s="1"/>
      <c r="F290" s="1"/>
      <c r="G290" s="1"/>
      <c r="H290" s="1"/>
      <c r="I290" s="1"/>
    </row>
    <row r="291" spans="1:9" ht="15.75" customHeight="1">
      <c r="A291" s="1"/>
      <c r="B291" s="1"/>
      <c r="C291" s="1"/>
      <c r="D291" s="1"/>
      <c r="E291" s="1"/>
      <c r="F291" s="1"/>
      <c r="G291" s="1"/>
      <c r="H291" s="1"/>
      <c r="I291" s="1"/>
    </row>
    <row r="292" spans="1:9" ht="15.75" customHeight="1">
      <c r="A292" s="1"/>
      <c r="B292" s="1"/>
      <c r="C292" s="1"/>
      <c r="D292" s="1"/>
      <c r="E292" s="1"/>
      <c r="F292" s="1"/>
      <c r="G292" s="1"/>
      <c r="H292" s="1"/>
      <c r="I292" s="1"/>
    </row>
    <row r="293" spans="1:9" ht="15.75" customHeight="1">
      <c r="A293" s="1"/>
      <c r="B293" s="1"/>
      <c r="C293" s="1"/>
      <c r="D293" s="1"/>
      <c r="E293" s="1"/>
      <c r="F293" s="1"/>
      <c r="G293" s="1"/>
      <c r="H293" s="1"/>
      <c r="I293" s="1"/>
    </row>
    <row r="294" spans="1:9" ht="15.75" customHeight="1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15.75" customHeight="1">
      <c r="A295" s="1"/>
      <c r="B295" s="1"/>
      <c r="C295" s="1"/>
      <c r="D295" s="1"/>
      <c r="E295" s="1"/>
      <c r="F295" s="1"/>
      <c r="G295" s="1"/>
      <c r="H295" s="1"/>
      <c r="I295" s="1"/>
    </row>
    <row r="296" spans="1:9" ht="15.75" customHeight="1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15.75" customHeight="1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15.75" customHeight="1">
      <c r="A298" s="1"/>
      <c r="B298" s="1"/>
      <c r="C298" s="1"/>
      <c r="D298" s="1"/>
      <c r="E298" s="1"/>
      <c r="F298" s="1"/>
      <c r="G298" s="1"/>
      <c r="H298" s="1"/>
      <c r="I298" s="1"/>
    </row>
    <row r="299" spans="1:9" ht="15.75" customHeight="1">
      <c r="A299" s="1"/>
      <c r="B299" s="1"/>
      <c r="C299" s="1"/>
      <c r="D299" s="1"/>
      <c r="E299" s="1"/>
      <c r="F299" s="1"/>
      <c r="G299" s="1"/>
      <c r="H299" s="1"/>
      <c r="I299" s="1"/>
    </row>
    <row r="300" spans="1:9" ht="15.75" customHeight="1">
      <c r="A300" s="1"/>
      <c r="B300" s="1"/>
      <c r="C300" s="1"/>
      <c r="D300" s="1"/>
      <c r="E300" s="1"/>
      <c r="F300" s="1"/>
      <c r="G300" s="1"/>
      <c r="H300" s="1"/>
      <c r="I300" s="1"/>
    </row>
    <row r="301" spans="1:9" ht="15.75" customHeight="1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15.75" customHeight="1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15.75" customHeight="1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15.75" customHeight="1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15.75" customHeight="1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15.75" customHeight="1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15.75" customHeight="1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15.75" customHeight="1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15.75" customHeight="1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15.75" customHeight="1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15.75" customHeight="1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15.75" customHeight="1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15.75" customHeight="1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15.75" customHeight="1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15.75" customHeight="1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15.75" customHeight="1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15.75" customHeight="1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15.75" customHeight="1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15.75" customHeight="1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15.75" customHeight="1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15.75" customHeight="1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15.75" customHeight="1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15.75" customHeight="1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15.75" customHeight="1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15.75" customHeight="1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15.75" customHeight="1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15.75" customHeight="1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15.75" customHeight="1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15.75" customHeight="1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15.75" customHeight="1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15.75" customHeight="1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15.75" customHeight="1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15.75" customHeight="1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15.75" customHeight="1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15.75" customHeight="1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15.75" customHeight="1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15.75" customHeight="1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15.75" customHeight="1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15.75" customHeight="1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15.75" customHeight="1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15.75" customHeight="1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15.75" customHeight="1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15.75" customHeight="1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15.75" customHeight="1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15.75" customHeight="1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15.75" customHeight="1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15.75" customHeight="1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15.75" customHeight="1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15.75" customHeight="1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15.75" customHeight="1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15.75" customHeight="1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15.75" customHeight="1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15.75" customHeight="1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15.75" customHeight="1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15.75" customHeight="1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15.75" customHeight="1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15.75" customHeight="1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15.75" customHeight="1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15.75" customHeight="1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15.75" customHeight="1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15.75" customHeight="1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15.75" customHeight="1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15.75" customHeight="1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15.75" customHeight="1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15.75" customHeight="1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15.75" customHeight="1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15.75" customHeight="1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15.75" customHeight="1">
      <c r="A368" s="1"/>
      <c r="B368" s="1"/>
      <c r="C368" s="1"/>
      <c r="D368" s="1"/>
      <c r="E368" s="1"/>
      <c r="F368" s="1"/>
      <c r="G368" s="1"/>
      <c r="H368" s="1"/>
      <c r="I368" s="1"/>
    </row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8">
    <mergeCell ref="B85:E85"/>
    <mergeCell ref="B82:E82"/>
    <mergeCell ref="B61:E61"/>
    <mergeCell ref="B62:E62"/>
    <mergeCell ref="B63:E63"/>
    <mergeCell ref="B64:E64"/>
    <mergeCell ref="B75:E75"/>
    <mergeCell ref="B76:I76"/>
    <mergeCell ref="B77:E77"/>
    <mergeCell ref="B84:I84"/>
    <mergeCell ref="B161:I161"/>
    <mergeCell ref="B142:E142"/>
    <mergeCell ref="B143:E143"/>
    <mergeCell ref="B144:E144"/>
    <mergeCell ref="B145:E145"/>
    <mergeCell ref="B147:I147"/>
    <mergeCell ref="B148:E148"/>
    <mergeCell ref="B149:E149"/>
    <mergeCell ref="B132:E132"/>
    <mergeCell ref="B133:E133"/>
    <mergeCell ref="B134:E134"/>
    <mergeCell ref="B135:E135"/>
    <mergeCell ref="B136:E136"/>
    <mergeCell ref="B137:E137"/>
    <mergeCell ref="B138:E138"/>
    <mergeCell ref="B140:I140"/>
    <mergeCell ref="B109:E109"/>
    <mergeCell ref="B108:I108"/>
    <mergeCell ref="B107:E107"/>
    <mergeCell ref="B106:I106"/>
    <mergeCell ref="B105:I105"/>
    <mergeCell ref="B95:E95"/>
    <mergeCell ref="B96:E96"/>
    <mergeCell ref="B162:E162"/>
    <mergeCell ref="B163:E163"/>
    <mergeCell ref="B164:C164"/>
    <mergeCell ref="B167:I167"/>
    <mergeCell ref="B168:I168"/>
    <mergeCell ref="B151:I151"/>
    <mergeCell ref="B152:E152"/>
    <mergeCell ref="B153:D153"/>
    <mergeCell ref="B154:D154"/>
    <mergeCell ref="B155:E155"/>
    <mergeCell ref="B156:I156"/>
    <mergeCell ref="B157:E157"/>
    <mergeCell ref="B158:D158"/>
    <mergeCell ref="B159:E159"/>
    <mergeCell ref="B141:E141"/>
    <mergeCell ref="B116:I116"/>
    <mergeCell ref="B117:E117"/>
    <mergeCell ref="B118:E118"/>
    <mergeCell ref="B119:E119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26:E126"/>
    <mergeCell ref="B110:E110"/>
    <mergeCell ref="B111:E111"/>
    <mergeCell ref="B112:E112"/>
    <mergeCell ref="B114:I114"/>
    <mergeCell ref="B115:E115"/>
    <mergeCell ref="B86:E86"/>
    <mergeCell ref="B87:E87"/>
    <mergeCell ref="B88:E88"/>
    <mergeCell ref="B89:E89"/>
    <mergeCell ref="B91:I91"/>
    <mergeCell ref="B92:E92"/>
    <mergeCell ref="B93:I93"/>
    <mergeCell ref="B94:E94"/>
    <mergeCell ref="B97:E97"/>
    <mergeCell ref="B99:I99"/>
    <mergeCell ref="B100:E100"/>
    <mergeCell ref="B101:E101"/>
    <mergeCell ref="B102:E102"/>
    <mergeCell ref="B103:E103"/>
    <mergeCell ref="B104:E104"/>
    <mergeCell ref="B78:E78"/>
    <mergeCell ref="B79:E79"/>
    <mergeCell ref="B80:E80"/>
    <mergeCell ref="B81:E81"/>
    <mergeCell ref="B74:I74"/>
    <mergeCell ref="B47:I47"/>
    <mergeCell ref="B48:E48"/>
    <mergeCell ref="B49:I49"/>
    <mergeCell ref="B50:E50"/>
    <mergeCell ref="B51:E51"/>
    <mergeCell ref="B52:E52"/>
    <mergeCell ref="B53:E53"/>
    <mergeCell ref="B54:E54"/>
    <mergeCell ref="B55:E55"/>
    <mergeCell ref="B65:I65"/>
    <mergeCell ref="B66:I66"/>
    <mergeCell ref="B67:E67"/>
    <mergeCell ref="B68:I68"/>
    <mergeCell ref="B69:E69"/>
    <mergeCell ref="B70:E70"/>
    <mergeCell ref="B71:E71"/>
    <mergeCell ref="B72:E72"/>
    <mergeCell ref="B73:I73"/>
    <mergeCell ref="B56:E56"/>
    <mergeCell ref="B57:E57"/>
    <mergeCell ref="B58:E58"/>
    <mergeCell ref="B59:E59"/>
    <mergeCell ref="B60:E60"/>
    <mergeCell ref="B38:E38"/>
    <mergeCell ref="B39:E39"/>
    <mergeCell ref="B40:E40"/>
    <mergeCell ref="B41:E41"/>
    <mergeCell ref="B42:E42"/>
    <mergeCell ref="B43:E43"/>
    <mergeCell ref="B44:E44"/>
    <mergeCell ref="B45:E45"/>
    <mergeCell ref="B46:I46"/>
    <mergeCell ref="B29:I29"/>
    <mergeCell ref="B30:I30"/>
    <mergeCell ref="B31:E31"/>
    <mergeCell ref="B32:I32"/>
    <mergeCell ref="B33:E33"/>
    <mergeCell ref="B34:E34"/>
    <mergeCell ref="B35:E35"/>
    <mergeCell ref="B36:E36"/>
    <mergeCell ref="B37:E37"/>
    <mergeCell ref="B20:E20"/>
    <mergeCell ref="B21:E21"/>
    <mergeCell ref="B22:I22"/>
    <mergeCell ref="B23:I23"/>
    <mergeCell ref="B24:E24"/>
    <mergeCell ref="B25:E25"/>
    <mergeCell ref="B26:E26"/>
    <mergeCell ref="B27:E27"/>
    <mergeCell ref="B28:E28"/>
    <mergeCell ref="B8:I8"/>
    <mergeCell ref="B9:I9"/>
    <mergeCell ref="B11:I13"/>
    <mergeCell ref="B14:E14"/>
    <mergeCell ref="B15:I15"/>
    <mergeCell ref="B16:E16"/>
    <mergeCell ref="B17:E17"/>
    <mergeCell ref="B18:E18"/>
    <mergeCell ref="B19:E19"/>
  </mergeCells>
  <hyperlinks>
    <hyperlink ref="B76" r:id="rId1" xr:uid="{00000000-0004-0000-0100-000000000000}"/>
  </hyperlinks>
  <printOptions horizontalCentered="1"/>
  <pageMargins left="0" right="0" top="0.25614268096006076" bottom="0.75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PLANO DE TRABALHO</vt:lpstr>
      <vt:lpstr>ANEXO I - MEMORIA DE CALCULO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Kariny de Almeida dos Santos</dc:creator>
  <cp:lastModifiedBy>IFMT</cp:lastModifiedBy>
  <dcterms:created xsi:type="dcterms:W3CDTF">2025-05-06T18:01:56Z</dcterms:created>
  <dcterms:modified xsi:type="dcterms:W3CDTF">2025-06-17T18:49:15Z</dcterms:modified>
</cp:coreProperties>
</file>