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3365072\Downloads\"/>
    </mc:Choice>
  </mc:AlternateContent>
  <xr:revisionPtr revIDLastSave="0" documentId="13_ncr:1_{D720F842-F1B8-4202-82CF-D907CEA37EA3}" xr6:coauthVersionLast="36" xr6:coauthVersionMax="36" xr10:uidLastSave="{00000000-0000-0000-0000-000000000000}"/>
  <bookViews>
    <workbookView xWindow="0" yWindow="0" windowWidth="28800" windowHeight="12105" activeTab="1" xr2:uid="{00000000-000D-0000-FFFF-FFFF00000000}"/>
  </bookViews>
  <sheets>
    <sheet name="PLANO DE TRABALHO" sheetId="1" r:id="rId1"/>
    <sheet name="ANEXO I - MEMORIA DE CALCULO" sheetId="2" r:id="rId2"/>
  </sheets>
  <calcPr calcId="191029"/>
</workbook>
</file>

<file path=xl/calcChain.xml><?xml version="1.0" encoding="utf-8"?>
<calcChain xmlns="http://schemas.openxmlformats.org/spreadsheetml/2006/main">
  <c r="J140" i="2" l="1"/>
  <c r="J139" i="2"/>
  <c r="J138" i="2"/>
  <c r="J141" i="2" s="1"/>
  <c r="P128" i="1" s="1"/>
  <c r="J133" i="2"/>
  <c r="J132" i="2"/>
  <c r="J131" i="2"/>
  <c r="J134" i="2" s="1"/>
  <c r="P127" i="1" s="1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07" i="2"/>
  <c r="J105" i="2"/>
  <c r="J108" i="2" s="1"/>
  <c r="P125" i="1" s="1"/>
  <c r="J99" i="2"/>
  <c r="J97" i="2"/>
  <c r="J100" i="2" s="1"/>
  <c r="P124" i="1" s="1"/>
  <c r="J92" i="2"/>
  <c r="J91" i="2"/>
  <c r="J90" i="2"/>
  <c r="J93" i="2" s="1"/>
  <c r="P123" i="1" s="1"/>
  <c r="J85" i="2"/>
  <c r="J84" i="2"/>
  <c r="J83" i="2"/>
  <c r="J86" i="2" s="1"/>
  <c r="P122" i="1" s="1"/>
  <c r="J76" i="2"/>
  <c r="J75" i="2"/>
  <c r="J74" i="2"/>
  <c r="J77" i="2" s="1"/>
  <c r="J69" i="2"/>
  <c r="P120" i="1" s="1"/>
  <c r="J68" i="2"/>
  <c r="J67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63" i="2" s="1"/>
  <c r="P119" i="1" s="1"/>
  <c r="J43" i="2"/>
  <c r="J42" i="2"/>
  <c r="J41" i="2"/>
  <c r="J40" i="2"/>
  <c r="J39" i="2"/>
  <c r="J38" i="2"/>
  <c r="J37" i="2"/>
  <c r="J35" i="2"/>
  <c r="J34" i="2"/>
  <c r="J33" i="2"/>
  <c r="J32" i="2"/>
  <c r="J31" i="2"/>
  <c r="J30" i="2"/>
  <c r="J44" i="2" s="1"/>
  <c r="P118" i="1" s="1"/>
  <c r="J25" i="2"/>
  <c r="P117" i="1" s="1"/>
  <c r="J24" i="2"/>
  <c r="J23" i="2"/>
  <c r="J22" i="2"/>
  <c r="J21" i="2"/>
  <c r="J15" i="2"/>
  <c r="J16" i="2" s="1"/>
  <c r="J14" i="2"/>
  <c r="J13" i="2"/>
  <c r="J12" i="2"/>
  <c r="O144" i="1"/>
  <c r="O143" i="1"/>
  <c r="O142" i="1"/>
  <c r="O141" i="1"/>
  <c r="O145" i="1" s="1"/>
  <c r="N134" i="1"/>
  <c r="N132" i="1"/>
  <c r="N131" i="1"/>
  <c r="P95" i="1"/>
  <c r="P104" i="1" s="1"/>
  <c r="P105" i="1" s="1"/>
  <c r="P94" i="1"/>
  <c r="P93" i="1"/>
  <c r="P92" i="1"/>
  <c r="P91" i="1"/>
  <c r="J78" i="2" l="1"/>
  <c r="J79" i="2" s="1"/>
  <c r="P121" i="1" s="1"/>
  <c r="P99" i="1"/>
  <c r="P100" i="1"/>
  <c r="J17" i="2"/>
  <c r="B58" i="1"/>
  <c r="J143" i="2" l="1"/>
  <c r="P116" i="1"/>
  <c r="P129" i="1" s="1"/>
  <c r="P101" i="1"/>
  <c r="P108" i="1" s="1"/>
  <c r="J152" i="2" l="1"/>
  <c r="J148" i="2"/>
  <c r="P132" i="1" s="1"/>
  <c r="J147" i="2"/>
  <c r="J149" i="2" l="1"/>
  <c r="P131" i="1"/>
  <c r="P130" i="1" s="1"/>
  <c r="J153" i="2"/>
  <c r="P134" i="1"/>
  <c r="P133" i="1" s="1"/>
  <c r="P135" i="1" l="1"/>
  <c r="J155" i="2"/>
</calcChain>
</file>

<file path=xl/sharedStrings.xml><?xml version="1.0" encoding="utf-8"?>
<sst xmlns="http://schemas.openxmlformats.org/spreadsheetml/2006/main" count="399" uniqueCount="307">
  <si>
    <t>MINISTÉRIO DA EDUCAÇÃO</t>
  </si>
  <si>
    <t>INSTITUTO FEDERAL DE EDUCAÇÃO, CIÊNCIA E TECNOLOGIA DE MATO GROSSO</t>
  </si>
  <si>
    <r>
      <rPr>
        <b/>
        <sz val="12"/>
        <color theme="1"/>
        <rFont val="Calibri"/>
      </rPr>
      <t xml:space="preserve">ANEXO DA RESOLUÇÃO CONSUP Nº </t>
    </r>
    <r>
      <rPr>
        <b/>
        <sz val="12"/>
        <color rgb="FFFF0000"/>
        <rFont val="Calibri"/>
      </rPr>
      <t>XX/XXXX</t>
    </r>
    <r>
      <rPr>
        <b/>
        <sz val="12"/>
        <color theme="1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PLANO DE TRABALHO </t>
    </r>
  </si>
  <si>
    <t>PLANO DE TRABALHO</t>
  </si>
  <si>
    <t>I  IDENTIFICAÇÃO</t>
  </si>
  <si>
    <t>IDENTIFICAÇÃO DO PROJETO</t>
  </si>
  <si>
    <t>Título do Projeto:</t>
  </si>
  <si>
    <t xml:space="preserve">Campus/Unidade: </t>
  </si>
  <si>
    <t xml:space="preserve">Departamento/Setor: </t>
  </si>
  <si>
    <t>IDENTIFICAÇÃO DAS PARTES/PARTÍCIPES</t>
  </si>
  <si>
    <t>Instituto Federal de Educação, Ciência e Tecnologia de Mato Grosso</t>
  </si>
  <si>
    <t>CNPJ: 10.784.782/0001-50</t>
  </si>
  <si>
    <t>Fundação de Apoio e Desenvolvimento da Universidade Federal de Mato Grosso - Fundação Uniselva</t>
  </si>
  <si>
    <t>CNPJ: 04.845.150/0001-57</t>
  </si>
  <si>
    <t>Terceiro Partícipe (quando houver)</t>
  </si>
  <si>
    <t xml:space="preserve">CNPJ: </t>
  </si>
  <si>
    <r>
      <rPr>
        <b/>
        <sz val="11"/>
        <color theme="1"/>
        <rFont val="Calibri"/>
      </rPr>
      <t xml:space="preserve">COORDENADOR [A] DO PROJETO   </t>
    </r>
    <r>
      <rPr>
        <sz val="10"/>
        <color theme="1"/>
        <rFont val="Calibri"/>
      </rPr>
      <t>(responsável pela propositura,  acompanhamento das atividades, atingimento das metas,  relatório técnico semestral e prestação de contas)</t>
    </r>
  </si>
  <si>
    <t xml:space="preserve">Nome completo: </t>
  </si>
  <si>
    <t xml:space="preserve">CPF: </t>
  </si>
  <si>
    <t xml:space="preserve">SIAPE: </t>
  </si>
  <si>
    <t xml:space="preserve">Telefone: </t>
  </si>
  <si>
    <t xml:space="preserve">E-mail: </t>
  </si>
  <si>
    <t>CLASSIFICAÇÃO DO PROJETO</t>
  </si>
  <si>
    <t>Desenvolvimento Científico e Tecnológico</t>
  </si>
  <si>
    <t>Desenvolvimento Institucional</t>
  </si>
  <si>
    <t>Ensino</t>
  </si>
  <si>
    <t>Latu Sensu</t>
  </si>
  <si>
    <t>Strito Sensu</t>
  </si>
  <si>
    <t>Extensão</t>
  </si>
  <si>
    <t>Extensão Tecnológica</t>
  </si>
  <si>
    <t>Pesquisa</t>
  </si>
  <si>
    <t>Pesquisa com Inovação</t>
  </si>
  <si>
    <t>Estímulo à Inovação e/ou Encomenda Tecnológica</t>
  </si>
  <si>
    <t>VINCULAÇÃO COM OBJETIVOS INSTITUCIONAIS DO PDI - IFMT</t>
  </si>
  <si>
    <r>
      <rPr>
        <b/>
        <sz val="10"/>
        <color theme="1"/>
        <rFont val="Calibri"/>
      </rPr>
      <t xml:space="preserve"> </t>
    </r>
    <r>
      <rPr>
        <sz val="10"/>
        <color theme="1"/>
        <rFont val="Calibri"/>
      </rPr>
      <t>O interesse institucional pela consecução dos objetivos deste projeto é manifestado pela existência dos seguintes objetivos no Plano de Desenvolvimento Institucional PDI-IFMT</t>
    </r>
    <r>
      <rPr>
        <sz val="10"/>
        <color rgb="FFFF0000"/>
        <rFont val="Calibri"/>
      </rPr>
      <t xml:space="preserve"> 2019-2023</t>
    </r>
    <r>
      <rPr>
        <sz val="10"/>
        <color theme="1"/>
        <rFont val="Calibri"/>
      </rPr>
      <t>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1.</t>
    </r>
    <r>
      <rPr>
        <sz val="10"/>
        <color rgb="FFFF0000"/>
        <rFont val="Calibri"/>
      </rPr>
      <t xml:space="preserve"> xxxxxxxxxxxxx                                                                                                                                                                                                                                                                                                                                                                                                                                                                         2.xxxxxxxxxxxxxxxxx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 xxxxxxxxxxxxxxxxxxxxxx</t>
    </r>
  </si>
  <si>
    <r>
      <rPr>
        <b/>
        <sz val="10"/>
        <color theme="1"/>
        <rFont val="Calibri"/>
      </rPr>
      <t xml:space="preserve">ORIGEM DOS RECUSOS FINANCEIROS </t>
    </r>
    <r>
      <rPr>
        <b/>
        <sz val="9"/>
        <color theme="1"/>
        <rFont val="Calibri"/>
      </rPr>
      <t>(Quando for referente a dois ou mais tipos de financeiamento, o Coordenador deverá marca-los e identificar no Quadro II deste plano de trabalho)</t>
    </r>
  </si>
  <si>
    <r>
      <rPr>
        <sz val="11"/>
        <color rgb="FF000000"/>
        <rFont val="Calibri"/>
      </rPr>
      <t>(    ) Tipo A - Execução com orçamento próprio do IFMT.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</t>
    </r>
    <r>
      <rPr>
        <sz val="11"/>
        <color rgb="FFFF0000"/>
        <rFont val="Calibri"/>
      </rPr>
      <t xml:space="preserve"> X </t>
    </r>
    <r>
      <rPr>
        <sz val="11"/>
        <color rgb="FF000000"/>
        <rFont val="Calibri"/>
      </rPr>
      <t xml:space="preserve">) Tipo B -  Execução com captação e recebimento direto de recursos sem ingresso na Conta Única do Tesouro Nacional.                                                                                                                                                                                 (    ) Tipo C - Contratação do IFMT pela Fundação de Apoio.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   ) Tipo D - Financiamento por meio da formalização de instrumento específico ou mediante participação em editais ou chamadas públicas promovidos por agentes externos, públicos ou privados.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   ) Tipo E -  Autofinanciada, captação de recursos durante a execução e de forma direta pelo próprio projeto.                                                                                                                                                                                                                         </t>
    </r>
  </si>
  <si>
    <t>INDENTIFICAÇÃO DO OBJETO (campos obrigatórios)</t>
  </si>
  <si>
    <t>Descrição</t>
  </si>
  <si>
    <t xml:space="preserve"> Incluir também na descrição qual o tipo de parceria para a execução do projetos: Outorgas de uso de laboratórios, equipamentos instrumentos, materiais e demais instalações da ICT pública (4º da Lei nº 10.973/04) ou Prestação de serviços técnicos especializados (art. 8º da Lei n. 10.973/04) ou  Cessão de propriedade industrial ou  Licenciamento de exploração de patentes ou de pedidos de patentes ou  Cessão de direitos de patente e transferência de tecnologia não patenteada, não patenteável ou de know how;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Quando o projeto for gerar produtos com patentes, informar também se o IFMT irá participar minoritariamente do capital social da empresa, com o propósito específico de desenvolver produtos e processo inovadores (art. 5º da Lei n. 13.243/2016);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Quando o projeto envolver elaboração ou execução de projetos de engenharia, informar também nesse campo as ARTs (Anotações de responsabilidade técnica do Conselho profissional) ou como e quando serão providenciadas e inseridas;  - Quando o projeto envolver TED ou outro instrumento jurídico que já contenha a(s) Meta(s), as mesmas podem ser descritas aqui.</t>
  </si>
  <si>
    <t>Justificativa</t>
  </si>
  <si>
    <t>- Demonstrar a necessidade do prazo de execução previsto no projeto; - Quando for projeto de inovação detalhar o tipo de inovação;</t>
  </si>
  <si>
    <t xml:space="preserve">Objetivos </t>
  </si>
  <si>
    <t>Metodologia</t>
  </si>
  <si>
    <t>Metas</t>
  </si>
  <si>
    <t>Valor Total [R$]</t>
  </si>
  <si>
    <t>Prazo de execução vigência</t>
  </si>
  <si>
    <t>XX (XXXXX X XXXXXX) meses a contar da data da assinatura do instrumento jurídico</t>
  </si>
  <si>
    <t>Capacidade instalada [listar as instalações físicas, mobiliário, equipamentos, etc., como contrapartida, disponíveis para o desenvolvimento do projeto]</t>
  </si>
  <si>
    <t>Informar de forma clara e objetiva se haverá compartilhamento de equipamentos, instrumentos, materiais e demais instalações do IFMT e os eventuais riscos, benefícios e despesas desse compartilhamento</t>
  </si>
  <si>
    <r>
      <rPr>
        <b/>
        <sz val="10"/>
        <color rgb="FF000000"/>
        <rFont val="Calibri"/>
      </rPr>
      <t>Resultados esperados</t>
    </r>
    <r>
      <rPr>
        <b/>
        <sz val="9"/>
        <color rgb="FF000000"/>
        <rFont val="Calibri"/>
      </rPr>
      <t xml:space="preserve"> [Síntese concreta dos objetivos específicos a serem alcançados e guardam estreita relação com estes. Citar a abrangência e benefícios de seus resultados, quantificando-os para o IFMT e/ou comunidade].</t>
    </r>
  </si>
  <si>
    <t xml:space="preserve">Quando se tratar de projeto de inovação ou encomenda tecnologica, informar qual o produto esperado e se haverá inscrição de patente, e como será essa inscrição </t>
  </si>
  <si>
    <t xml:space="preserve">MATRIZ DE RISCOS: Gerenciamento de Riscos </t>
  </si>
  <si>
    <t xml:space="preserve">RISCO 01: </t>
  </si>
  <si>
    <r>
      <rPr>
        <sz val="9"/>
        <color rgb="FFFF0000"/>
        <rFont val="Calibri"/>
      </rPr>
      <t>e</t>
    </r>
    <r>
      <rPr>
        <sz val="9"/>
        <color rgb="FFFF0000"/>
        <rFont val="Calibri"/>
      </rPr>
      <t xml:space="preserve">x. ATRASO NO PROCESSO ADMINISTRATIVO DE CONTRATAÇÃO E/OU NÃO REALIZAÇÃO DO TERMO DE CONVÊNIO </t>
    </r>
  </si>
  <si>
    <t>Probalidade:</t>
  </si>
  <si>
    <t>Baixa</t>
  </si>
  <si>
    <t>Média</t>
  </si>
  <si>
    <t>Alta</t>
  </si>
  <si>
    <t>Impacto:</t>
  </si>
  <si>
    <t>Dano:</t>
  </si>
  <si>
    <t xml:space="preserve">ex. 1) Recolhimento dos recursos à serem repassados devido a ausência de utilização de emenda parlamentar em ano corrente.                                                                                                                                                                                                                                                                                                                                        
  2) Não realização do termo de convênio devido a indisponibilidade de recursos orçamentários e financeiros previstos para o ano de 2023.                                                                                                                                                                                                                                                                                                                    
  </t>
  </si>
  <si>
    <t>Ação Preventiva:</t>
  </si>
  <si>
    <t>ex. 1) Elaborar plano de trabalho e cronograma com detalahamento de todas as atividades previstas no projeto.                                                                                                                                                                                                                                                                                                                                        
  2) Formalização de minuta do termo de convênio                                                                                                                                                                                                                                                                                                                
  3) ...</t>
  </si>
  <si>
    <t xml:space="preserve">RISCO 02: </t>
  </si>
  <si>
    <t>ex. PRODUTO ENTREGUE EM DESACORDO COM AS ESPECIFICAÇÕES DO TERMO DE CONVÊNIO OU DESCUMPRIMENTO DE CLÁUSULAS CONTRATUAIS</t>
  </si>
  <si>
    <t>ex. 1) atraso no recebimento do objeto contratado;                                                                                                                                                                                                                                                                                                                                                                                                                                                                               
      2) Não entrega dos objetos desejados;</t>
  </si>
  <si>
    <t>ex. 1) Quando do recebimento, estar acompanhado do Plano de Trabalho Proposto, objetivando uma verificação minuciosa quanto à compatibilidade do objeto recebido.                                                                                                                                                                                                                                                                                                                                                                
      2) Recusar os produtos cujas especificações ou funcionalidades estejam em desacordo com o Plano de Trabalho Proposto.</t>
  </si>
  <si>
    <t>CRONOGRAMA DE EXECUÇÃO</t>
  </si>
  <si>
    <t>META</t>
  </si>
  <si>
    <t>ETAPA</t>
  </si>
  <si>
    <r>
      <rPr>
        <b/>
        <sz val="11"/>
        <color theme="1"/>
        <rFont val="Calibri"/>
      </rPr>
      <t xml:space="preserve">DESCRIÇÃO                                                                                                                                               </t>
    </r>
    <r>
      <rPr>
        <sz val="10"/>
        <color theme="1"/>
        <rFont val="Calibri"/>
      </rPr>
      <t>Descrever de forma objetiva a(s) atividade(s) que será executada nesse período</t>
    </r>
  </si>
  <si>
    <t>MÊS INÍCIO</t>
  </si>
  <si>
    <t>MÊS FINAL</t>
  </si>
  <si>
    <t>1.1</t>
  </si>
  <si>
    <t>Descrever atividade 1 - Ex. . Elaboração da proposta metodológica para a realização dos cursos;</t>
  </si>
  <si>
    <t>Mês x</t>
  </si>
  <si>
    <t>Descrever atividade 2  - Ex. Elaboração e aprovação do PPC FIC xxxxxx</t>
  </si>
  <si>
    <t>Descrever atividade 3</t>
  </si>
  <si>
    <t>xx</t>
  </si>
  <si>
    <t>x.xx</t>
  </si>
  <si>
    <t xml:space="preserve">Apresentação da conclusão da execução do projeto em relação ao resultado esperado, que deve ocorrer antes do término da vigência do instrumento juridico </t>
  </si>
  <si>
    <t>II PREVISÃO DE RECEITAS</t>
  </si>
  <si>
    <t>FONTES</t>
  </si>
  <si>
    <t>(EM R$ 1,00)</t>
  </si>
  <si>
    <t>ESPECIFICAÇÃO</t>
  </si>
  <si>
    <t>QTD.</t>
  </si>
  <si>
    <t>VALOR UNITÁRIO (R$)</t>
  </si>
  <si>
    <t>TOTAL (R$)</t>
  </si>
  <si>
    <t>xxx</t>
  </si>
  <si>
    <t>TOTAL DO PROJETO sem descontos de ressarcimento e DOA</t>
  </si>
  <si>
    <r>
      <rPr>
        <b/>
        <sz val="11"/>
        <color theme="1"/>
        <rFont val="Calibri"/>
      </rPr>
      <t>RESSARCIMENTO AO IFMT PELOS SEUS BENS TANGÍVEIS E INTANGÍVEIS - RESOLUÇÃO CON</t>
    </r>
    <r>
      <rPr>
        <b/>
        <sz val="11"/>
        <color rgb="FFFF0000"/>
        <rFont val="Calibri"/>
      </rPr>
      <t>SUP 050/2017 ART. 29 INCISO I, ALÍNEA A E B</t>
    </r>
  </si>
  <si>
    <t>..RESSARCIMENTO A CONTA ÚNICA DO IFMT POR MEIO DE GRU</t>
  </si>
  <si>
    <t>1.2</t>
  </si>
  <si>
    <t>..RESSARCIMENTO À UNIDADE DE ORIGEM DO PROJETO (PGA)</t>
  </si>
  <si>
    <t>TOTAL DE RESSARCIMENTO</t>
  </si>
  <si>
    <t>DESPESAS OPERACIONAIS ADMINISTRATIVAS (DOA) DA FUNDAÇÃO - RESOLUÇÃO CONSUP 050/2017 ART. 29 INCISO III</t>
  </si>
  <si>
    <t>..DOA (ATÉ 15%)</t>
  </si>
  <si>
    <t>TOTAL DE DESPESAS OPERACIONAIS ADMINISTRATIVAS</t>
  </si>
  <si>
    <t xml:space="preserve">VALOR DISPONIVEL PARA EXECUÇÃO DO PROJETO </t>
  </si>
  <si>
    <t>III PREVISÃO DE DESPESAS [R$ 1,00] [PREENCHER EM MEMÓRIA DE CÁLCULO]</t>
  </si>
  <si>
    <t>NATUREZA DA DESPESA</t>
  </si>
  <si>
    <t>TOTAL R$</t>
  </si>
  <si>
    <t>ITEM</t>
  </si>
  <si>
    <t>DESPESAS DE CUSTEIO</t>
  </si>
  <si>
    <t>Pessoal e Encargos [CLT]</t>
  </si>
  <si>
    <t>Passagens</t>
  </si>
  <si>
    <t>Serviços de Terceiros - Pessoa Jurídica</t>
  </si>
  <si>
    <t>Material de Consumo</t>
  </si>
  <si>
    <t>Diárias</t>
  </si>
  <si>
    <t>Serviço Terceiros - Pessoa Física - Prestador de serviço autônomo (Total/ Valor Bruto com os encargos de INSS, ISSQN e IR (se for o caso) a deduzir)</t>
  </si>
  <si>
    <t>Bolsa Extensão - específicas pelo FNDE/Pronatec (Lei n.º 12.513/2011)</t>
  </si>
  <si>
    <t>Bolsa (Lei nº 8958/2004) - vínculo com o IFMT</t>
  </si>
  <si>
    <t>Bolsa Inovação Tecnológica [Lei 13243 de 11 de janeiro de 2016] - vínculo com o IFMT (Projetos cadastrados na Agência de Inovação Tecnológica)</t>
  </si>
  <si>
    <t>I0</t>
  </si>
  <si>
    <t>Bolsa Estágio (Lei nº 11.788/2008 - Lei do Estágio)</t>
  </si>
  <si>
    <t>DESPESAS DE CAPITAL (INVESTIMENTO)</t>
  </si>
  <si>
    <t>Equipamentos e Material Permanente</t>
  </si>
  <si>
    <t>Obras e Instalações</t>
  </si>
  <si>
    <t xml:space="preserve">SUBTOTAL DO PROJETO </t>
  </si>
  <si>
    <t>RESSARCIMENTO AO IFMT PELOS SEUS BENS TANGÍVEIS E INTANGÍVEIS [Resolução CONSUP 50/2017]</t>
  </si>
  <si>
    <t>..RESSARCIMENTO AO INSTITUTO DE ORIGEM DO PROJETO [PGA]</t>
  </si>
  <si>
    <r>
      <rPr>
        <b/>
        <sz val="11"/>
        <color theme="1"/>
        <rFont val="Calibri"/>
      </rPr>
      <t>DESPESAS OPERACIONAIS ADMINISTRATIVAS (DOA) DA FUNDAÇÃO UNISELVA [Resolução CONSU</t>
    </r>
    <r>
      <rPr>
        <b/>
        <sz val="11"/>
        <color rgb="FFFF0000"/>
        <rFont val="Calibri"/>
      </rPr>
      <t>P 50/2017</t>
    </r>
    <r>
      <rPr>
        <b/>
        <sz val="11"/>
        <color theme="1"/>
        <rFont val="Calibri"/>
      </rPr>
      <t>]</t>
    </r>
  </si>
  <si>
    <t>TOTAL DO PROJETO [SUBTOTAL + RESSARCIMENTOS + DESPESAS OPERACIONAIS ADMINISTRATIVAS]</t>
  </si>
  <si>
    <t>IV - DETALHAMENTO E JUSTIFICATIVA DO INVESTIMENTO</t>
  </si>
  <si>
    <t>Identificação (equipamentos, móveis, obras, reformas, etc..)</t>
  </si>
  <si>
    <t xml:space="preserve">VL.UNIT </t>
  </si>
  <si>
    <t>VALOR TOTAL</t>
  </si>
  <si>
    <t>Mês Início</t>
  </si>
  <si>
    <t>Mês Término</t>
  </si>
  <si>
    <t xml:space="preserve">TOTAL </t>
  </si>
  <si>
    <t>Justificativa:</t>
  </si>
  <si>
    <t>V – CRONOGRAMA DE RECEITA[R$ 1.00]</t>
  </si>
  <si>
    <t>Meta</t>
  </si>
  <si>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</si>
  <si>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</si>
  <si>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</si>
  <si>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</si>
  <si>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</si>
  <si>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</si>
  <si>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</si>
  <si>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</si>
  <si>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Mês 9</t>
  </si>
  <si>
    <t>Mês 10</t>
  </si>
  <si>
    <t>Mês 11</t>
  </si>
  <si>
    <t>Mês 12</t>
  </si>
  <si>
    <t>Mês 13</t>
  </si>
  <si>
    <t>Mês 14</t>
  </si>
  <si>
    <t>Mês 15</t>
  </si>
  <si>
    <t>Mês 16</t>
  </si>
  <si>
    <t>Mês 17</t>
  </si>
  <si>
    <t>Mês 18</t>
  </si>
  <si>
    <t>Mês 19</t>
  </si>
  <si>
    <t>Mês 20</t>
  </si>
  <si>
    <t>Mês 21</t>
  </si>
  <si>
    <t>Mês 22</t>
  </si>
  <si>
    <t>Mês 23</t>
  </si>
  <si>
    <t>Mês 24</t>
  </si>
  <si>
    <t>Mês 25</t>
  </si>
  <si>
    <t>Mês 26</t>
  </si>
  <si>
    <t>Mês 27</t>
  </si>
  <si>
    <t>Mês 28</t>
  </si>
  <si>
    <t>Mês 29</t>
  </si>
  <si>
    <t>Mês 30</t>
  </si>
  <si>
    <t>Mês 31</t>
  </si>
  <si>
    <t>Mês 32</t>
  </si>
  <si>
    <t>Mês 33</t>
  </si>
  <si>
    <t>Mês 34</t>
  </si>
  <si>
    <t>Mês 35</t>
  </si>
  <si>
    <t>Mês 36</t>
  </si>
  <si>
    <t>Mês 37</t>
  </si>
  <si>
    <t>Mês 38</t>
  </si>
  <si>
    <t>Mês 39</t>
  </si>
  <si>
    <t>Mês 40</t>
  </si>
  <si>
    <t>Mês 41</t>
  </si>
  <si>
    <t>Mês 42</t>
  </si>
  <si>
    <t>Mês 43</t>
  </si>
  <si>
    <t>Mês 44</t>
  </si>
  <si>
    <t>Mês 45</t>
  </si>
  <si>
    <t>Mês 46</t>
  </si>
  <si>
    <t>Mês 47</t>
  </si>
  <si>
    <t>Mês 48</t>
  </si>
  <si>
    <t>Mês 49</t>
  </si>
  <si>
    <t>Mês 50</t>
  </si>
  <si>
    <t>Mês 51</t>
  </si>
  <si>
    <t>Mês 52</t>
  </si>
  <si>
    <t>Mês 53</t>
  </si>
  <si>
    <t>Mês 54</t>
  </si>
  <si>
    <t>Mês 55</t>
  </si>
  <si>
    <t>Mês 56</t>
  </si>
  <si>
    <t>Mês 57</t>
  </si>
  <si>
    <t>Mês 58</t>
  </si>
  <si>
    <t>Mês 59</t>
  </si>
  <si>
    <t>Mês 60</t>
  </si>
  <si>
    <r>
      <rPr>
        <b/>
        <sz val="11"/>
        <color rgb="FF000000"/>
        <rFont val="Calibri"/>
      </rPr>
      <t>VI - APROVAÇÃO</t>
    </r>
    <r>
      <rPr>
        <b/>
        <i/>
        <sz val="11"/>
        <color rgb="FF000000"/>
        <rFont val="Calibri"/>
      </rPr>
      <t xml:space="preserve"> [Assinaturas obrigatórias] </t>
    </r>
    <r>
      <rPr>
        <b/>
        <i/>
        <sz val="11"/>
        <color rgb="FFFFFF00"/>
        <rFont val="Calibri"/>
      </rPr>
      <t>Obs.: Para os projetos originados na Reitoria, é necessária no mínimo a assinatura do Coordenador e do Setor responsavel pela área, antes de ser iniciado o tramite do processo. Após a aprovação das instância do IFMT, deve ser recolhida a assinatura do Reitor antes do envio para a Fundação de apoio.</t>
    </r>
  </si>
  <si>
    <r>
      <rPr>
        <sz val="11"/>
        <color rgb="FFFF0000"/>
        <rFont val="Calibri"/>
      </rPr>
      <t>Município - MT</t>
    </r>
    <r>
      <rPr>
        <sz val="11"/>
        <color theme="1"/>
        <rFont val="Calibri"/>
      </rPr>
      <t>, ...............de.........................................................202</t>
    </r>
    <r>
      <rPr>
        <sz val="11"/>
        <color rgb="FFFF0000"/>
        <rFont val="Calibri"/>
      </rPr>
      <t>x</t>
    </r>
    <r>
      <rPr>
        <sz val="11"/>
        <color theme="1"/>
        <rFont val="Calibri"/>
      </rPr>
      <t>.</t>
    </r>
  </si>
  <si>
    <t>_______________________________________________________________________</t>
  </si>
  <si>
    <t>Coordenador (a)</t>
  </si>
  <si>
    <r>
      <rPr>
        <sz val="11"/>
        <color rgb="FFFF0000"/>
        <rFont val="Calibri"/>
      </rPr>
      <t>Município - MT</t>
    </r>
    <r>
      <rPr>
        <sz val="11"/>
        <color theme="1"/>
        <rFont val="Calibri"/>
      </rPr>
      <t>, ...............de.........................................................202</t>
    </r>
    <r>
      <rPr>
        <sz val="11"/>
        <color rgb="FFFF0000"/>
        <rFont val="Calibri"/>
      </rPr>
      <t>x</t>
    </r>
    <r>
      <rPr>
        <sz val="11"/>
        <color theme="1"/>
        <rFont val="Calibri"/>
      </rPr>
      <t>.</t>
    </r>
  </si>
  <si>
    <t>Proponente (Reitor ou Diretor do Campus )</t>
  </si>
  <si>
    <r>
      <rPr>
        <sz val="11"/>
        <color rgb="FFFF0000"/>
        <rFont val="Calibri"/>
      </rPr>
      <t>Município - MT</t>
    </r>
    <r>
      <rPr>
        <sz val="11"/>
        <color theme="1"/>
        <rFont val="Calibri"/>
      </rPr>
      <t>, ...............de.........................................................202</t>
    </r>
    <r>
      <rPr>
        <sz val="11"/>
        <color rgb="FFFF0000"/>
        <rFont val="Calibri"/>
      </rPr>
      <t>x</t>
    </r>
    <r>
      <rPr>
        <sz val="11"/>
        <color theme="1"/>
        <rFont val="Calibri"/>
      </rPr>
      <t>.</t>
    </r>
  </si>
  <si>
    <t>Setor responsavel pela área do projeto na unidade (Pró-reitoria ou setor no campus )</t>
  </si>
  <si>
    <t>MEMÓRIA DE CÁLCULO</t>
  </si>
  <si>
    <r>
      <rPr>
        <b/>
        <sz val="9"/>
        <color theme="1"/>
        <rFont val="Calibri"/>
      </rPr>
      <t xml:space="preserve">ITEM 1 - NATUREZA DA DESPESA - PESSOAL E ENCARGOS (CLT) - </t>
    </r>
    <r>
      <rPr>
        <i/>
        <sz val="9"/>
        <color rgb="FF000000"/>
        <rFont val="Calibri"/>
      </rPr>
      <t>PREENCHER OS CAMPOS DO ITEM V.B DO PLANO DE TRABALHO, SE FOR O CASO.</t>
    </r>
  </si>
  <si>
    <t>ESPECIFICAÇÕES</t>
  </si>
  <si>
    <t>VLR UND</t>
  </si>
  <si>
    <t>QUANT.</t>
  </si>
  <si>
    <t>Sub total</t>
  </si>
  <si>
    <t>Encargos (86%)</t>
  </si>
  <si>
    <t>TOTAL ITEM - 1</t>
  </si>
  <si>
    <t>ITEM 2 - NATUREZA DA DESPESA - PASSAGENS</t>
  </si>
  <si>
    <t>Passagem [terrestre / aérea]</t>
  </si>
  <si>
    <t>TOTAL ITEM - 2</t>
  </si>
  <si>
    <t>ITEM 3 - NATUREZA DA DESPESA - SERVIÇOS DE TERCEIROS PESSOA JURÍDICA</t>
  </si>
  <si>
    <r>
      <rPr>
        <b/>
        <sz val="8"/>
        <color theme="1"/>
        <rFont val="Calibri"/>
      </rPr>
      <t xml:space="preserve">ESPECIFICAÇÕES </t>
    </r>
    <r>
      <rPr>
        <b/>
        <i/>
        <sz val="8"/>
        <color theme="1"/>
        <rFont val="Calibri"/>
      </rPr>
      <t>[Alguns exemplos - maiores detalhes ver Portaria Nº 448, de 13/09/2002 - da Secretaria do Tesouro Nacional]</t>
    </r>
  </si>
  <si>
    <t>Link Portaria Nº448, de 13/09/2002 - da Secretaria do Tesouro Nacional</t>
  </si>
  <si>
    <r>
      <rPr>
        <sz val="10"/>
        <color theme="1"/>
        <rFont val="Calibri"/>
      </rPr>
      <t>.Serviços de fornecimento de alimentação</t>
    </r>
    <r>
      <rPr>
        <sz val="8"/>
        <color rgb="FF000000"/>
        <rFont val="Calibri"/>
      </rPr>
      <t xml:space="preserve"> [despesas com aquisição de refeições preparadas, inclusive lanches e similares]</t>
    </r>
  </si>
  <si>
    <r>
      <rPr>
        <sz val="10"/>
        <color theme="1"/>
        <rFont val="Calibri"/>
      </rPr>
      <t>.Manutenção e conservação de bens imóveis</t>
    </r>
    <r>
      <rPr>
        <sz val="9"/>
        <color rgb="FF000000"/>
        <rFont val="Calibri"/>
      </rPr>
      <t xml:space="preserve"> [</t>
    </r>
    <r>
      <rPr>
        <sz val="9"/>
        <color theme="1"/>
        <rFont val="Calibri"/>
      </rPr>
      <t>pedreiro, carpinteiro e serralheiro, pintura, reparos em instalações elétricas e hidráulicas, reparos, recuperações e adaptações de biombos, carpetes, divisórias e lambris e afins]</t>
    </r>
  </si>
  <si>
    <r>
      <rPr>
        <sz val="10"/>
        <color theme="1"/>
        <rFont val="Calibri"/>
      </rPr>
      <t>.Manutenção e conservação de maquinas e equipamentos</t>
    </r>
    <r>
      <rPr>
        <sz val="8"/>
        <color rgb="FF000000"/>
        <rFont val="Calibri"/>
      </rPr>
      <t xml:space="preserve"> [serviços de reparos, consertos, revisões e adaptações de maq. Equipamentos/aparelhos médicos, hospitalares e laboratoriais, eletrodomésticos, equipamentos de segurança, gráficos, agrícola, e afins]</t>
    </r>
  </si>
  <si>
    <r>
      <rPr>
        <sz val="10"/>
        <color theme="1"/>
        <rFont val="Calibri"/>
      </rPr>
      <t>.Manutenção e conservação de veículos</t>
    </r>
    <r>
      <rPr>
        <sz val="9"/>
        <color theme="1"/>
        <rFont val="Calibri"/>
      </rPr>
      <t xml:space="preserve"> </t>
    </r>
    <r>
      <rPr>
        <sz val="8"/>
        <color rgb="FF000000"/>
        <rFont val="Calibri"/>
      </rPr>
      <t>[serviços de reparos, consertos, revisões _alinhamentos, balanceamentos, estofamentos, funilaria, instalação elétrica, lanternagem, mecânica, pintura, franquia, e afins]</t>
    </r>
  </si>
  <si>
    <r>
      <rPr>
        <sz val="10"/>
        <color theme="1"/>
        <rFont val="Calibri"/>
      </rPr>
      <t>.Exposições, congressos e conferências</t>
    </r>
    <r>
      <rPr>
        <sz val="9"/>
        <color theme="1"/>
        <rFont val="Calibri"/>
      </rPr>
      <t xml:space="preserve"> </t>
    </r>
    <r>
      <rPr>
        <sz val="8"/>
        <color theme="1"/>
        <rFont val="Calibri"/>
      </rPr>
      <t>[despesas com conferencias, congressos, exposições, feiras, festejos populares, festivais e afins]</t>
    </r>
  </si>
  <si>
    <r>
      <rPr>
        <sz val="10"/>
        <color theme="1"/>
        <rFont val="Calibri"/>
      </rPr>
      <t xml:space="preserve">.Serviços gráficos </t>
    </r>
    <r>
      <rPr>
        <sz val="8"/>
        <color theme="1"/>
        <rFont val="Calibri"/>
      </rPr>
      <t>[serviços de artes graficas/confecção de impressos em geral, encadernação, boletins, folders, assemelhados e afins]</t>
    </r>
  </si>
  <si>
    <r>
      <rPr>
        <sz val="10"/>
        <color theme="1"/>
        <rFont val="Calibri"/>
      </rPr>
      <t xml:space="preserve">.Serviços de copias e reprodução de documentos </t>
    </r>
    <r>
      <rPr>
        <sz val="8"/>
        <color theme="1"/>
        <rFont val="Calibri"/>
      </rPr>
      <t xml:space="preserve">[serviços de reprodução de documentos, locação e manutenção de equip. reprográfico] </t>
    </r>
  </si>
  <si>
    <t xml:space="preserve">.Serviços de comunicação em geral [Correios , publicação de editais, serviços de comunicação que não tenham caráter de propaganda] </t>
  </si>
  <si>
    <t xml:space="preserve">.Serviços de analises e pesquisas científicas [analises mineral, analises de solo, analise químicas, coleta de dados em experimentos, tratamento e destinação de resíduos e afins.] </t>
  </si>
  <si>
    <r>
      <rPr>
        <sz val="9"/>
        <color theme="1"/>
        <rFont val="Calibri"/>
      </rPr>
      <t xml:space="preserve">Serviços de seguros em geral [seguros de qualquer natureza, inclusive cobertura de danos causados a pessoas, bens de terceiros, seguro obrigatório de veículos.]  </t>
    </r>
    <r>
      <rPr>
        <sz val="9"/>
        <color rgb="FFCC0000"/>
        <rFont val="Calibri"/>
      </rPr>
      <t>R$ 15,00 por pessoa/por mês</t>
    </r>
  </si>
  <si>
    <t>.Hospedagens [despesas com serviços de hospedagens e alimentação de servidores e convidados do governo em viagens oficiais pagos diretamente a estabelecimentos hoteleiros (quando não houver pagamento de diárias).]</t>
  </si>
  <si>
    <t>.Combustíveis e Lubrificantes Automotivos</t>
  </si>
  <si>
    <t xml:space="preserve">.Outros Serviços de Terceiros - Pessoa Jurídica </t>
  </si>
  <si>
    <t>.Outros Serviços de Terceiros - Pessoa Jurídica [despesas bancárias]</t>
  </si>
  <si>
    <t>TOTAL ITEM - 3</t>
  </si>
  <si>
    <t>ITEM 4 - NATUREZA DA DESPESA - MATERIAL DE CONSUMO</t>
  </si>
  <si>
    <r>
      <rPr>
        <b/>
        <sz val="8"/>
        <color theme="1"/>
        <rFont val="Calibri"/>
      </rPr>
      <t xml:space="preserve">ESPECIFICAÇÕES </t>
    </r>
    <r>
      <rPr>
        <b/>
        <i/>
        <sz val="8"/>
        <color rgb="FF000000"/>
        <rFont val="Calibri"/>
      </rPr>
      <t>[Alguns exemplos - maiores detalhes ver Portaria Nº 448, de 13/09/2002 - da Secretaria do Tesouro Nacional]</t>
    </r>
  </si>
  <si>
    <r>
      <rPr>
        <sz val="8"/>
        <color theme="1"/>
        <rFont val="Calibri"/>
      </rPr>
      <t>..Materiais de expediente</t>
    </r>
    <r>
      <rPr>
        <sz val="8"/>
        <color rgb="FF000000"/>
        <rFont val="Calibri"/>
      </rPr>
      <t xml:space="preserve"> [agenda, bandeja p/papeis, bloco de rascunho, calculadora, borracha, caderno, clipe, cola, grampo, grampeador, colchete, livro ata, plástico, porta lápis, régua, tesoura, toner, e afins]</t>
    </r>
  </si>
  <si>
    <r>
      <rPr>
        <sz val="8"/>
        <color theme="1"/>
        <rFont val="Calibri"/>
      </rPr>
      <t>..Material de processamento de dados</t>
    </r>
    <r>
      <rPr>
        <sz val="8"/>
        <color rgb="FF000000"/>
        <rFont val="Calibri"/>
      </rPr>
      <t xml:space="preserve">  [cartuchos, capas plásticas, CD, mouse, peças e acessórios p/computador e periféricos, recarga de cartuchos, tonner, e afins.]</t>
    </r>
  </si>
  <si>
    <r>
      <rPr>
        <sz val="8"/>
        <color theme="1"/>
        <rFont val="Calibri"/>
      </rPr>
      <t>..Gêneros de alimentação</t>
    </r>
    <r>
      <rPr>
        <sz val="8"/>
        <color rgb="FF000000"/>
        <rFont val="Calibri"/>
      </rPr>
      <t xml:space="preserve"> [açúcar, adoçantes, agua mineral, café, carnes em geral, cereais, chás, condimentos, frutas, gelo, legumes, refrigerantes, sucos, temperos, verduras e afins,]</t>
    </r>
  </si>
  <si>
    <r>
      <rPr>
        <sz val="8"/>
        <color theme="1"/>
        <rFont val="Calibri"/>
      </rPr>
      <t>..Material químico</t>
    </r>
    <r>
      <rPr>
        <sz val="8"/>
        <color rgb="FF000000"/>
        <rFont val="Calibri"/>
      </rPr>
      <t xml:space="preserve"> [ácidos, inseticidas, produtos químicos p/tratamento d'água, reagentes químicos, sais, solventes, substancias utilizadas p/combater insetos, fungos, e bactérias e afins,]</t>
    </r>
  </si>
  <si>
    <r>
      <rPr>
        <sz val="8"/>
        <color theme="1"/>
        <rFont val="Calibri"/>
      </rPr>
      <t>..Material laboratorial</t>
    </r>
    <r>
      <rPr>
        <sz val="8"/>
        <color rgb="FF000000"/>
        <rFont val="Calibri"/>
      </rPr>
      <t xml:space="preserve"> [almofarizes, bastões, bico de gás, cálice, corantes, filtro de papeis, frascos, funis, lamina de vidro para microscópio, lâmpadas especiais, luvas de borracha, pinças, rolhas, vidraria, pipetas, proveta, termômetro, tubo de ensaio e afins,]</t>
    </r>
  </si>
  <si>
    <r>
      <rPr>
        <sz val="8"/>
        <color theme="1"/>
        <rFont val="Calibri"/>
      </rPr>
      <t>..Material hospitalar</t>
    </r>
    <r>
      <rPr>
        <sz val="8"/>
        <color rgb="FF000000"/>
        <rFont val="Calibri"/>
      </rPr>
      <t xml:space="preserve"> [Utilizados na área HOSPITALAR ou AMBULATORIAL, agulhas, algodão, cânulas, cateteres, compressas de gazes,  e afins,]</t>
    </r>
  </si>
  <si>
    <r>
      <rPr>
        <sz val="8"/>
        <color theme="1"/>
        <rFont val="Calibri"/>
      </rPr>
      <t>..Uniformes, Tecidos e aviamentos</t>
    </r>
    <r>
      <rPr>
        <sz val="8"/>
        <color rgb="FF000000"/>
        <rFont val="Calibri"/>
      </rPr>
      <t xml:space="preserve"> [artigo de costura, aventais, calçados, calças, camisas, capas, chapéus, macacões, tecidos em geral, uniformes e afins,]</t>
    </r>
  </si>
  <si>
    <r>
      <rPr>
        <sz val="8"/>
        <color theme="1"/>
        <rFont val="Calibri"/>
      </rPr>
      <t>..Material de Proteção e segurança</t>
    </r>
    <r>
      <rPr>
        <sz val="8"/>
        <color rgb="FF000000"/>
        <rFont val="Calibri"/>
      </rPr>
      <t xml:space="preserve"> [botas, cadeados, calçados especiais, capacetes, chaves, cintos, coletes, guarda-chuvas, lona, mangueira de lona, mascaras, óculos e afins,]</t>
    </r>
  </si>
  <si>
    <r>
      <rPr>
        <sz val="8"/>
        <color theme="1"/>
        <rFont val="Calibri"/>
      </rPr>
      <t>..Material elétrico e eletrônico</t>
    </r>
    <r>
      <rPr>
        <sz val="8"/>
        <color rgb="FF000000"/>
        <rFont val="Calibri"/>
      </rPr>
      <t xml:space="preserve"> [benjamins, bocais, calhas, capacitores e resistores, chaves de ligação, condutores, disjuntor, interruptores, eliminador de pilhas, eletrodos, fios, cabos, fusíveis, lâmpadas, luminárias, pilhas, baterias, pinos, plugs, reatores, resistências, starts, suportes, tomada de correntes e afins,]</t>
    </r>
  </si>
  <si>
    <r>
      <rPr>
        <sz val="8"/>
        <color theme="1"/>
        <rFont val="Calibri"/>
      </rPr>
      <t>..Material para manutenção de veículos</t>
    </r>
    <r>
      <rPr>
        <sz val="8"/>
        <color rgb="FF000000"/>
        <rFont val="Calibri"/>
      </rPr>
      <t xml:space="preserve"> [amortecedor, bateria, borrachas, cabos de acelerador, câmara de ar, pastilhas de freio, lonas, válvula, velas e afins,]</t>
    </r>
  </si>
  <si>
    <r>
      <rPr>
        <sz val="8"/>
        <color theme="1"/>
        <rFont val="Calibri"/>
      </rPr>
      <t>..Sementes, mudas de plantas e insumos</t>
    </r>
    <r>
      <rPr>
        <sz val="8"/>
        <color rgb="FF000000"/>
        <rFont val="Calibri"/>
      </rPr>
      <t xml:space="preserve"> [adubos, borbulhas, bulbos, enxertos, fertilizantes, mudas, sementes, terra, xaxim e afins,]</t>
    </r>
  </si>
  <si>
    <r>
      <rPr>
        <sz val="8"/>
        <color theme="1"/>
        <rFont val="Calibri"/>
      </rPr>
      <t>..Aquisição de software de base</t>
    </r>
    <r>
      <rPr>
        <sz val="8"/>
        <color rgb="FF000000"/>
        <rFont val="Calibri"/>
      </rPr>
      <t xml:space="preserve"> [que são incluídos na parte física do computador]</t>
    </r>
  </si>
  <si>
    <r>
      <rPr>
        <sz val="8"/>
        <color theme="1"/>
        <rFont val="Calibri"/>
      </rPr>
      <t>..Material técnico para seleção e treinamento</t>
    </r>
    <r>
      <rPr>
        <sz val="8"/>
        <color rgb="FF000000"/>
        <rFont val="Calibri"/>
      </rPr>
      <t xml:space="preserve"> [apostilas e similares, folhetos de orientação, livros, manuais explicativos, para candidatos e afins.]</t>
    </r>
  </si>
  <si>
    <r>
      <rPr>
        <sz val="8"/>
        <color theme="1"/>
        <rFont val="Calibri"/>
      </rPr>
      <t xml:space="preserve">..Outros Materiais de Consumo </t>
    </r>
    <r>
      <rPr>
        <sz val="8"/>
        <color rgb="FF000000"/>
        <rFont val="Calibri"/>
      </rPr>
      <t>[que não classificados na Portaria do Tesouro Nacional nº 448/2002</t>
    </r>
  </si>
  <si>
    <t>TOTAL ITEM - 4</t>
  </si>
  <si>
    <t>ITEM 5 - NATUREZA DA DESPESA - DIÁRIAS</t>
  </si>
  <si>
    <t>TOTAL ITEM - 5</t>
  </si>
  <si>
    <t>ITEM 6 - NATUREZA DA DESPESA - SERVIÇOS TERCEIROS - PESSOA FÍSICA - PRESTADOR DE SERVIÇO AUTÔNOMO (TOTAL/VALOR BRUTO COM OS ENCARGOS DE INSS, ISSQN, E IR (SE FOR O CASO A DEDUZIR)</t>
  </si>
  <si>
    <t>Tabela Cálculo</t>
  </si>
  <si>
    <r>
      <rPr>
        <b/>
        <sz val="8"/>
        <color theme="1"/>
        <rFont val="Calibri"/>
      </rPr>
      <t xml:space="preserve">ESPECIFICAÇÕES </t>
    </r>
    <r>
      <rPr>
        <b/>
        <i/>
        <sz val="8"/>
        <color rgb="FF000000"/>
        <rFont val="Calibri"/>
      </rPr>
      <t>[ver tabela de cálculo]</t>
    </r>
  </si>
  <si>
    <t>sub total prestadores de serviços</t>
  </si>
  <si>
    <t>Encargos sociais (20%) INSS - Patronal</t>
  </si>
  <si>
    <t>TOTAL ITEM - 6</t>
  </si>
  <si>
    <t xml:space="preserve">ITEM 7 - Bolsa Extensão - específicas pelo FNDE/PronatecPesquisa (Lei n.º 12.513/2011) </t>
  </si>
  <si>
    <t>Vinculo Institucional/setor de lotação</t>
  </si>
  <si>
    <t>Coordenador Adjunto a ser selecionado</t>
  </si>
  <si>
    <t>Coordenador Adjunto selecionado por indicação</t>
  </si>
  <si>
    <t>TOTAL ITEM - 7</t>
  </si>
  <si>
    <t>ITEM 8 - NATUREZA DA DESPESA - BOLSA COM ENCARGOS (LEI 8958/1994)</t>
  </si>
  <si>
    <t>ESPECIFICAÇÕES [VALOR BRUTO]</t>
  </si>
  <si>
    <t>TOTAL ITEM - 8</t>
  </si>
  <si>
    <t>ITEM 9 - NATUREZA DA DESPESA - BOLSA INOVAÇÃO TECNOLÓGICA [LEI 13.243 DE 11/01/2016] [PROJETOS CADASTRADOS NA AGÊNCIA DE INOVAÇÃO TECNOLÓGICA)</t>
  </si>
  <si>
    <t>Coordenador Geral</t>
  </si>
  <si>
    <t>Coordenador Adjunto - campus SVC</t>
  </si>
  <si>
    <t>TOTAL ITEM - 9</t>
  </si>
  <si>
    <t>ITEM 10 - NATUREZA DA DESPESA - BOLSA ESTÁGIO (LEI Nº 11.788/2008 - LEI DO ESTAGIO)</t>
  </si>
  <si>
    <t>LEI Nº 11.788/2008 - LEI DO ESTAGIO</t>
  </si>
  <si>
    <t>TOTAL ITEM -10</t>
  </si>
  <si>
    <t>ITEM 11 - NATUREZA DA DESPESA - EQUIPAMENTO E MATERIAL PERMANENTE</t>
  </si>
  <si>
    <r>
      <rPr>
        <b/>
        <sz val="8"/>
        <color theme="1"/>
        <rFont val="Calibri"/>
      </rPr>
      <t xml:space="preserve">ESPECIFICAÇÕES </t>
    </r>
    <r>
      <rPr>
        <b/>
        <i/>
        <sz val="8"/>
        <color rgb="FF000000"/>
        <rFont val="Calibri"/>
      </rPr>
      <t xml:space="preserve">[Alguns exemplos - maiores detalhes ver Portaria Nº 448, de 13/09/2002 - da Secretaria do Tesouro Nacional]
</t>
    </r>
  </si>
  <si>
    <r>
      <rPr>
        <b/>
        <sz val="10"/>
        <color theme="1"/>
        <rFont val="Calibri"/>
      </rPr>
      <t>Aparelhos de medição e orientação</t>
    </r>
    <r>
      <rPr>
        <sz val="10"/>
        <color theme="1"/>
        <rFont val="Calibri"/>
      </rPr>
      <t xml:space="preserve"> [amperímetro, aparelho de medição meteorológica, balanças em geral, bússola, calibrador de pneus, cronômetro, hidrômetro, magnetômetro, manômetro, medidos de gás, níveis topográficos, paquímetro, taquímetro, teodolito, turbímetro e afins.</t>
    </r>
  </si>
  <si>
    <t>Aparelhos e Equipamentos de Comunicação</t>
  </si>
  <si>
    <t>Aparelhos, Equipamentos, Utensílios Médico-Odontológico, laboratorial e Hospitalar</t>
  </si>
  <si>
    <t>Aparelhos e Equipamentos para Esportes e Diversões</t>
  </si>
  <si>
    <t>Aparelhos e Utensílios Domésticos</t>
  </si>
  <si>
    <t>Coleções e Materiais Bibliográficos</t>
  </si>
  <si>
    <t>Embarcações</t>
  </si>
  <si>
    <t>Equipamentos de Manobra e Patrulhamento</t>
  </si>
  <si>
    <t>Equipamentos de Proteção, Segurança e socorro</t>
  </si>
  <si>
    <t>Instrumentos Musicais e Artísticos</t>
  </si>
  <si>
    <t>Maquina e equipamentos de natureza Industrial</t>
  </si>
  <si>
    <t>Máquinas e Equipamentos Energéticos</t>
  </si>
  <si>
    <t>Máquinas e Equipamentos Gráficos</t>
  </si>
  <si>
    <t>Equipamentos para áudio, vídeo e foto</t>
  </si>
  <si>
    <t>Máquinas e utensílios e equipamentos diversos</t>
  </si>
  <si>
    <t>Equipamentos de processamento de dados</t>
  </si>
  <si>
    <t>Máquinas, ferramentas e utensílios de oficina</t>
  </si>
  <si>
    <t>Equipamentos e utensílios hidráulicos e elétricos</t>
  </si>
  <si>
    <t>Máquinas e Equipamentos Agrícola rodoviários</t>
  </si>
  <si>
    <t>Mobiliário em geral</t>
  </si>
  <si>
    <t>Outros Equipamentos e Materiais Permanentes</t>
  </si>
  <si>
    <t>TOTAL ITEM - 11</t>
  </si>
  <si>
    <t>ITEM 12 - NATUREZA DA DESPESA - OBRAS E INSTALAÇÕES</t>
  </si>
  <si>
    <t>TOTAL ITEM - 12</t>
  </si>
  <si>
    <t>TOTAL DO PROJETO BÁSICO [Itens 1 + 2 + 3 + 4 + 5 + 6 + 7 + 8 + 9 + 10 + 11+12]</t>
  </si>
  <si>
    <t>ITEM 13 - NATUREZA DA DESPESA - RESSARCIMENTO AO IFMT PELOS SEUS BENS TANGÍVEIS E INTANGÍVEIS</t>
  </si>
  <si>
    <t>..RESSARCIMENTO À CONTA ÚNICA DO IFMT POR MEIO DE GRU</t>
  </si>
  <si>
    <t>TOTAL ITEM - 13</t>
  </si>
  <si>
    <t>....DOA (ATÉ 15%)</t>
  </si>
  <si>
    <t>TOTAL ITEM - 14</t>
  </si>
  <si>
    <t xml:space="preserve">TOTAL  GERAL </t>
  </si>
  <si>
    <r>
      <rPr>
        <sz val="11"/>
        <color rgb="FFFF0000"/>
        <rFont val="Calibri"/>
      </rPr>
      <t>Município</t>
    </r>
    <r>
      <rPr>
        <sz val="11"/>
        <color theme="1"/>
        <rFont val="Calibri"/>
      </rPr>
      <t xml:space="preserve"> - MT, ...............de.........................................................202</t>
    </r>
    <r>
      <rPr>
        <sz val="11"/>
        <color rgb="FFFF0000"/>
        <rFont val="Calibri"/>
      </rPr>
      <t>x</t>
    </r>
    <r>
      <rPr>
        <sz val="11"/>
        <color theme="1"/>
        <rFont val="Calibri"/>
      </rPr>
      <t xml:space="preserve">.                                                                              </t>
    </r>
  </si>
  <si>
    <t xml:space="preserve">                                                    Assinatura do Coordenador (a)</t>
  </si>
  <si>
    <t>ITEM 14 - DESPESAS OPERACIONAIS ADMINISTRATIVAS (DOA) DA FUNDAÇÃO DE APOIO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</si>
</sst>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"/>
    <numFmt numFmtId="165" formatCode="mmm/d"/>
    <numFmt numFmtId="166" formatCode="d\.m"/>
    <numFmt numFmtId="167" formatCode="_-&quot;R$&quot;\ * #,##0.00_-;\-&quot;R$&quot;\ * #,##0.00_-;_-&quot;R$&quot;\ * &quot;-&quot;??_-;_-@"/>
    <numFmt numFmtId="168" formatCode="#,##0_ ;\-#,##0\ "/>
  </numFmts>
  <fonts count="53"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Calibri"/>
    </font>
    <font>
      <b/>
      <sz val="14"/>
      <color theme="1"/>
      <name val="Calibri"/>
    </font>
    <font>
      <b/>
      <sz val="12"/>
      <color theme="1"/>
      <name val="Calibri"/>
    </font>
    <font>
      <b/>
      <sz val="20"/>
      <color theme="1"/>
      <name val="Calibri"/>
    </font>
    <font>
      <sz val="11"/>
      <name val="Calibri"/>
    </font>
    <font>
      <sz val="11"/>
      <color theme="1"/>
      <name val="Helvetica Neue"/>
    </font>
    <font>
      <b/>
      <sz val="10"/>
      <color theme="1"/>
      <name val="Helvetica Neue"/>
    </font>
    <font>
      <sz val="17"/>
      <color theme="1"/>
      <name val="Calibri"/>
    </font>
    <font>
      <sz val="11"/>
      <color rgb="FFFF0000"/>
      <name val="Calibri"/>
    </font>
    <font>
      <b/>
      <sz val="11"/>
      <color theme="1"/>
      <name val="Arrial"/>
    </font>
    <font>
      <sz val="8"/>
      <color theme="1"/>
      <name val="Calibri"/>
    </font>
    <font>
      <sz val="10"/>
      <color theme="1"/>
      <name val="Calibri"/>
    </font>
    <font>
      <b/>
      <sz val="18"/>
      <color theme="1"/>
      <name val="Calibri"/>
    </font>
    <font>
      <i/>
      <sz val="10"/>
      <color theme="1"/>
      <name val="Calibri"/>
    </font>
    <font>
      <b/>
      <sz val="10"/>
      <color theme="1"/>
      <name val="Calibri"/>
    </font>
    <font>
      <sz val="11"/>
      <color rgb="FF000000"/>
      <name val="Calibri"/>
    </font>
    <font>
      <sz val="12"/>
      <color rgb="FFFF0000"/>
      <name val="Calibri"/>
    </font>
    <font>
      <b/>
      <sz val="9"/>
      <color theme="1"/>
      <name val="Calibri"/>
    </font>
    <font>
      <sz val="10"/>
      <color rgb="FFFF0000"/>
      <name val="Calibri"/>
    </font>
    <font>
      <b/>
      <sz val="9"/>
      <color rgb="FF000000"/>
      <name val="Calibri"/>
    </font>
    <font>
      <sz val="9"/>
      <color rgb="FFFF0000"/>
      <name val="Calibri"/>
    </font>
    <font>
      <sz val="11"/>
      <color rgb="FF1F1F1F"/>
      <name val="Calibri"/>
    </font>
    <font>
      <b/>
      <sz val="9"/>
      <color rgb="FFFF0000"/>
      <name val="Calibri"/>
    </font>
    <font>
      <b/>
      <sz val="12"/>
      <color theme="1"/>
      <name val="Helvetica Neue"/>
    </font>
    <font>
      <b/>
      <sz val="11"/>
      <color rgb="FFFF0000"/>
      <name val="Calibri"/>
    </font>
    <font>
      <b/>
      <sz val="14"/>
      <color rgb="FFFF0000"/>
      <name val="Calibri"/>
    </font>
    <font>
      <sz val="12"/>
      <color theme="1"/>
      <name val="Calibri"/>
    </font>
    <font>
      <b/>
      <sz val="7"/>
      <color theme="1"/>
      <name val="Calibri"/>
    </font>
    <font>
      <b/>
      <sz val="11"/>
      <color rgb="FF000000"/>
      <name val="Calibri"/>
    </font>
    <font>
      <sz val="11"/>
      <color theme="1"/>
      <name val="Times New Roman"/>
    </font>
    <font>
      <sz val="6"/>
      <color theme="1"/>
      <name val="Helvetica Neue"/>
    </font>
    <font>
      <b/>
      <sz val="22"/>
      <color theme="1"/>
      <name val="Calibri"/>
    </font>
    <font>
      <b/>
      <sz val="8"/>
      <color theme="1"/>
      <name val="Calibri"/>
    </font>
    <font>
      <b/>
      <u/>
      <sz val="8"/>
      <color theme="10"/>
      <name val="Calibri"/>
    </font>
    <font>
      <u/>
      <sz val="11"/>
      <color theme="10"/>
      <name val="Calibri"/>
    </font>
    <font>
      <u/>
      <sz val="11"/>
      <color theme="10"/>
      <name val="Calibri"/>
    </font>
    <font>
      <sz val="9"/>
      <color theme="1"/>
      <name val="Calibri"/>
    </font>
    <font>
      <b/>
      <u/>
      <sz val="9"/>
      <color theme="10"/>
      <name val="Calibri"/>
    </font>
    <font>
      <b/>
      <i/>
      <sz val="9"/>
      <color theme="1"/>
      <name val="Calibri"/>
    </font>
    <font>
      <b/>
      <u/>
      <sz val="9"/>
      <color theme="10"/>
      <name val="Calibri"/>
    </font>
    <font>
      <b/>
      <u/>
      <sz val="8"/>
      <color rgb="FF0000FF"/>
      <name val="Calibri"/>
    </font>
    <font>
      <b/>
      <sz val="12"/>
      <color rgb="FFFF0000"/>
      <name val="Calibri"/>
    </font>
    <font>
      <b/>
      <sz val="10"/>
      <color rgb="FF000000"/>
      <name val="Calibri"/>
    </font>
    <font>
      <b/>
      <i/>
      <sz val="11"/>
      <color rgb="FF000000"/>
      <name val="Calibri"/>
    </font>
    <font>
      <b/>
      <i/>
      <sz val="11"/>
      <color rgb="FFFFFF00"/>
      <name val="Calibri"/>
    </font>
    <font>
      <i/>
      <sz val="9"/>
      <color rgb="FF000000"/>
      <name val="Calibri"/>
    </font>
    <font>
      <b/>
      <i/>
      <sz val="8"/>
      <color theme="1"/>
      <name val="Calibri"/>
    </font>
    <font>
      <sz val="8"/>
      <color rgb="FF000000"/>
      <name val="Calibri"/>
    </font>
    <font>
      <sz val="9"/>
      <color rgb="FF000000"/>
      <name val="Calibri"/>
    </font>
    <font>
      <sz val="9"/>
      <color rgb="FFCC0000"/>
      <name val="Calibri"/>
    </font>
    <font>
      <b/>
      <i/>
      <sz val="8"/>
      <color rgb="FF000000"/>
      <name val="Calibri"/>
    </font>
  </fonts>
  <fills count="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BFBFBF"/>
        <bgColor rgb="FFBFBFBF"/>
      </patternFill>
    </fill>
  </fills>
  <borders count="78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/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10">
    <xf numFmtId="0" fontId="0" fillId="0" borderId="0" xfId="0" applyFont="1" applyAlignment="1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3" fillId="0" borderId="14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14" fillId="0" borderId="17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3" fillId="0" borderId="8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3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left" vertical="center" wrapText="1"/>
    </xf>
    <xf numFmtId="0" fontId="1" fillId="4" borderId="21" xfId="0" applyFont="1" applyFill="1" applyBorder="1" applyAlignment="1">
      <alignment horizontal="left" vertical="center" wrapText="1"/>
    </xf>
    <xf numFmtId="0" fontId="1" fillId="4" borderId="23" xfId="0" applyFont="1" applyFill="1" applyBorder="1" applyAlignment="1">
      <alignment horizontal="left" vertical="center" wrapText="1"/>
    </xf>
    <xf numFmtId="0" fontId="1" fillId="0" borderId="24" xfId="0" applyFont="1" applyBorder="1" applyAlignment="1">
      <alignment vertical="center"/>
    </xf>
    <xf numFmtId="0" fontId="2" fillId="4" borderId="26" xfId="0" applyFont="1" applyFill="1" applyBorder="1" applyAlignment="1">
      <alignment horizontal="left" vertical="center"/>
    </xf>
    <xf numFmtId="165" fontId="10" fillId="0" borderId="4" xfId="0" applyNumberFormat="1" applyFont="1" applyBorder="1" applyAlignment="1">
      <alignment horizontal="center" vertical="center" wrapText="1"/>
    </xf>
    <xf numFmtId="165" fontId="10" fillId="0" borderId="34" xfId="0" applyNumberFormat="1" applyFont="1" applyBorder="1" applyAlignment="1">
      <alignment horizontal="center" vertical="center" wrapText="1"/>
    </xf>
    <xf numFmtId="165" fontId="1" fillId="0" borderId="7" xfId="0" applyNumberFormat="1" applyFont="1" applyBorder="1" applyAlignment="1">
      <alignment horizontal="center" vertical="center" wrapText="1"/>
    </xf>
    <xf numFmtId="165" fontId="1" fillId="0" borderId="24" xfId="0" applyNumberFormat="1" applyFont="1" applyBorder="1" applyAlignment="1">
      <alignment horizontal="center" vertical="center" wrapText="1"/>
    </xf>
    <xf numFmtId="0" fontId="1" fillId="0" borderId="4" xfId="0" applyFont="1" applyBorder="1"/>
    <xf numFmtId="0" fontId="20" fillId="0" borderId="34" xfId="0" applyFont="1" applyBorder="1" applyAlignment="1">
      <alignment vertical="center" wrapText="1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35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7" fontId="2" fillId="0" borderId="0" xfId="0" applyNumberFormat="1" applyFont="1" applyAlignment="1">
      <alignment horizontal="center" vertical="center"/>
    </xf>
    <xf numFmtId="0" fontId="28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8" fillId="0" borderId="34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 shrinkToFit="1"/>
    </xf>
    <xf numFmtId="164" fontId="1" fillId="0" borderId="34" xfId="0" applyNumberFormat="1" applyFont="1" applyBorder="1" applyAlignment="1">
      <alignment horizontal="center" vertical="center" shrinkToFit="1"/>
    </xf>
    <xf numFmtId="167" fontId="1" fillId="0" borderId="34" xfId="0" applyNumberFormat="1" applyFont="1" applyBorder="1" applyAlignment="1">
      <alignment horizontal="left" vertical="center" shrinkToFit="1"/>
    </xf>
    <xf numFmtId="0" fontId="18" fillId="0" borderId="34" xfId="0" applyFont="1" applyBorder="1" applyAlignment="1">
      <alignment horizontal="center" vertical="center" shrinkToFit="1"/>
    </xf>
    <xf numFmtId="49" fontId="18" fillId="0" borderId="34" xfId="0" applyNumberFormat="1" applyFont="1" applyBorder="1" applyAlignment="1">
      <alignment horizontal="center" vertical="center" shrinkToFit="1"/>
    </xf>
    <xf numFmtId="164" fontId="2" fillId="0" borderId="34" xfId="0" applyNumberFormat="1" applyFont="1" applyBorder="1" applyAlignment="1">
      <alignment horizontal="right" vertical="center" shrinkToFit="1"/>
    </xf>
    <xf numFmtId="0" fontId="1" fillId="0" borderId="0" xfId="0" applyFont="1" applyAlignment="1">
      <alignment vertical="top"/>
    </xf>
    <xf numFmtId="0" fontId="31" fillId="0" borderId="0" xfId="0" applyFont="1" applyAlignment="1">
      <alignment vertical="center"/>
    </xf>
    <xf numFmtId="164" fontId="31" fillId="0" borderId="0" xfId="0" applyNumberFormat="1" applyFont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4" xfId="0" applyFont="1" applyBorder="1" applyAlignment="1">
      <alignment horizontal="left"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32" fillId="0" borderId="0" xfId="0" applyFont="1" applyAlignment="1">
      <alignment vertical="top" wrapText="1"/>
    </xf>
    <xf numFmtId="0" fontId="34" fillId="2" borderId="52" xfId="0" applyFont="1" applyFill="1" applyBorder="1" applyAlignment="1">
      <alignment horizontal="center" vertical="center"/>
    </xf>
    <xf numFmtId="164" fontId="1" fillId="0" borderId="15" xfId="0" applyNumberFormat="1" applyFont="1" applyBorder="1" applyAlignment="1">
      <alignment horizontal="left" vertical="center" shrinkToFit="1"/>
    </xf>
    <xf numFmtId="168" fontId="1" fillId="0" borderId="36" xfId="0" applyNumberFormat="1" applyFont="1" applyBorder="1" applyAlignment="1">
      <alignment horizontal="center" vertical="center" shrinkToFit="1"/>
    </xf>
    <xf numFmtId="167" fontId="1" fillId="0" borderId="55" xfId="0" applyNumberFormat="1" applyFont="1" applyBorder="1" applyAlignment="1">
      <alignment horizontal="left" vertical="center" shrinkToFit="1"/>
    </xf>
    <xf numFmtId="167" fontId="1" fillId="0" borderId="56" xfId="0" applyNumberFormat="1" applyFont="1" applyBorder="1" applyAlignment="1">
      <alignment horizontal="left" vertical="center" shrinkToFit="1"/>
    </xf>
    <xf numFmtId="167" fontId="1" fillId="0" borderId="57" xfId="0" applyNumberFormat="1" applyFont="1" applyBorder="1" applyAlignment="1">
      <alignment horizontal="left" vertical="center" shrinkToFit="1"/>
    </xf>
    <xf numFmtId="167" fontId="1" fillId="7" borderId="58" xfId="0" applyNumberFormat="1" applyFont="1" applyFill="1" applyBorder="1" applyAlignment="1">
      <alignment horizontal="left" vertical="center" shrinkToFit="1"/>
    </xf>
    <xf numFmtId="0" fontId="1" fillId="0" borderId="1" xfId="0" applyFont="1" applyBorder="1" applyAlignment="1">
      <alignment vertical="center"/>
    </xf>
    <xf numFmtId="0" fontId="1" fillId="0" borderId="46" xfId="0" applyFont="1" applyBorder="1" applyAlignment="1">
      <alignment vertical="center"/>
    </xf>
    <xf numFmtId="164" fontId="10" fillId="0" borderId="15" xfId="0" applyNumberFormat="1" applyFont="1" applyBorder="1" applyAlignment="1">
      <alignment horizontal="left" vertical="center"/>
    </xf>
    <xf numFmtId="168" fontId="10" fillId="0" borderId="36" xfId="0" applyNumberFormat="1" applyFont="1" applyBorder="1" applyAlignment="1">
      <alignment horizontal="center" vertical="center"/>
    </xf>
    <xf numFmtId="167" fontId="10" fillId="0" borderId="55" xfId="0" applyNumberFormat="1" applyFont="1" applyBorder="1" applyAlignment="1">
      <alignment horizontal="left" vertical="center" shrinkToFit="1"/>
    </xf>
    <xf numFmtId="164" fontId="1" fillId="0" borderId="15" xfId="0" applyNumberFormat="1" applyFont="1" applyBorder="1" applyAlignment="1">
      <alignment horizontal="left" vertical="center"/>
    </xf>
    <xf numFmtId="168" fontId="1" fillId="0" borderId="36" xfId="0" applyNumberFormat="1" applyFont="1" applyBorder="1" applyAlignment="1">
      <alignment horizontal="center" vertical="center"/>
    </xf>
    <xf numFmtId="0" fontId="34" fillId="2" borderId="60" xfId="0" applyFont="1" applyFill="1" applyBorder="1" applyAlignment="1">
      <alignment horizontal="center" vertical="center"/>
    </xf>
    <xf numFmtId="0" fontId="36" fillId="2" borderId="21" xfId="0" applyFont="1" applyFill="1" applyBorder="1" applyAlignment="1">
      <alignment horizontal="left" vertical="center" wrapText="1"/>
    </xf>
    <xf numFmtId="0" fontId="37" fillId="2" borderId="62" xfId="0" applyFont="1" applyFill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164" fontId="10" fillId="0" borderId="15" xfId="0" applyNumberFormat="1" applyFont="1" applyBorder="1" applyAlignment="1">
      <alignment horizontal="left" vertical="center" shrinkToFit="1"/>
    </xf>
    <xf numFmtId="168" fontId="10" fillId="0" borderId="36" xfId="0" applyNumberFormat="1" applyFont="1" applyBorder="1" applyAlignment="1">
      <alignment horizontal="center" vertical="center" shrinkToFit="1"/>
    </xf>
    <xf numFmtId="167" fontId="10" fillId="0" borderId="56" xfId="0" applyNumberFormat="1" applyFont="1" applyBorder="1" applyAlignment="1">
      <alignment horizontal="left" vertical="center" shrinkToFit="1"/>
    </xf>
    <xf numFmtId="167" fontId="1" fillId="5" borderId="56" xfId="0" applyNumberFormat="1" applyFont="1" applyFill="1" applyBorder="1" applyAlignment="1">
      <alignment horizontal="left" vertical="center" shrinkToFit="1"/>
    </xf>
    <xf numFmtId="0" fontId="1" fillId="0" borderId="0" xfId="0" applyFont="1"/>
    <xf numFmtId="0" fontId="16" fillId="2" borderId="21" xfId="0" applyFont="1" applyFill="1" applyBorder="1" applyAlignment="1">
      <alignment horizontal="left" vertical="center" shrinkToFit="1"/>
    </xf>
    <xf numFmtId="0" fontId="2" fillId="2" borderId="62" xfId="0" applyFont="1" applyFill="1" applyBorder="1" applyAlignment="1">
      <alignment horizontal="left" vertical="center" shrinkToFit="1"/>
    </xf>
    <xf numFmtId="49" fontId="1" fillId="0" borderId="36" xfId="0" applyNumberFormat="1" applyFont="1" applyBorder="1" applyAlignment="1">
      <alignment horizontal="center" vertical="center" shrinkToFit="1"/>
    </xf>
    <xf numFmtId="168" fontId="1" fillId="0" borderId="15" xfId="0" applyNumberFormat="1" applyFont="1" applyBorder="1" applyAlignment="1">
      <alignment horizontal="center" vertical="center" shrinkToFit="1"/>
    </xf>
    <xf numFmtId="167" fontId="1" fillId="0" borderId="64" xfId="0" applyNumberFormat="1" applyFont="1" applyBorder="1" applyAlignment="1">
      <alignment horizontal="left" vertical="center" shrinkToFit="1"/>
    </xf>
    <xf numFmtId="167" fontId="1" fillId="7" borderId="65" xfId="0" applyNumberFormat="1" applyFont="1" applyFill="1" applyBorder="1" applyAlignment="1">
      <alignment horizontal="left" vertical="center" shrinkToFit="1"/>
    </xf>
    <xf numFmtId="164" fontId="20" fillId="0" borderId="15" xfId="0" applyNumberFormat="1" applyFont="1" applyBorder="1" applyAlignment="1">
      <alignment horizontal="left" vertical="center" shrinkToFit="1"/>
    </xf>
    <xf numFmtId="168" fontId="20" fillId="0" borderId="36" xfId="0" applyNumberFormat="1" applyFont="1" applyBorder="1" applyAlignment="1">
      <alignment horizontal="center" vertical="center" shrinkToFit="1"/>
    </xf>
    <xf numFmtId="167" fontId="10" fillId="0" borderId="65" xfId="0" applyNumberFormat="1" applyFont="1" applyBorder="1" applyAlignment="1">
      <alignment horizontal="left" vertical="center" shrinkToFit="1"/>
    </xf>
    <xf numFmtId="164" fontId="13" fillId="0" borderId="15" xfId="0" applyNumberFormat="1" applyFont="1" applyBorder="1" applyAlignment="1">
      <alignment horizontal="left" vertical="center" shrinkToFit="1"/>
    </xf>
    <xf numFmtId="0" fontId="13" fillId="0" borderId="36" xfId="0" applyFont="1" applyBorder="1" applyAlignment="1">
      <alignment horizontal="center" vertical="center" shrinkToFit="1"/>
    </xf>
    <xf numFmtId="167" fontId="1" fillId="0" borderId="65" xfId="0" applyNumberFormat="1" applyFont="1" applyBorder="1" applyAlignment="1">
      <alignment horizontal="left" vertical="center" shrinkToFit="1"/>
    </xf>
    <xf numFmtId="167" fontId="17" fillId="0" borderId="65" xfId="0" applyNumberFormat="1" applyFont="1" applyBorder="1" applyAlignment="1">
      <alignment horizontal="left" vertical="center" shrinkToFit="1"/>
    </xf>
    <xf numFmtId="167" fontId="17" fillId="7" borderId="65" xfId="0" applyNumberFormat="1" applyFont="1" applyFill="1" applyBorder="1" applyAlignment="1">
      <alignment horizontal="left" vertical="center" shrinkToFit="1"/>
    </xf>
    <xf numFmtId="0" fontId="1" fillId="4" borderId="26" xfId="0" applyFont="1" applyFill="1" applyBorder="1" applyAlignment="1">
      <alignment vertical="center"/>
    </xf>
    <xf numFmtId="0" fontId="2" fillId="4" borderId="67" xfId="0" applyFont="1" applyFill="1" applyBorder="1" applyAlignment="1">
      <alignment horizontal="center" vertical="center"/>
    </xf>
    <xf numFmtId="0" fontId="2" fillId="4" borderId="68" xfId="0" applyFont="1" applyFill="1" applyBorder="1" applyAlignment="1">
      <alignment horizontal="center" vertical="center"/>
    </xf>
    <xf numFmtId="0" fontId="2" fillId="4" borderId="69" xfId="0" applyFont="1" applyFill="1" applyBorder="1" applyAlignment="1">
      <alignment horizontal="center" vertical="center"/>
    </xf>
    <xf numFmtId="167" fontId="1" fillId="4" borderId="62" xfId="0" applyNumberFormat="1" applyFont="1" applyFill="1" applyBorder="1" applyAlignment="1">
      <alignment horizontal="center" vertical="center"/>
    </xf>
    <xf numFmtId="0" fontId="10" fillId="0" borderId="71" xfId="0" applyFont="1" applyBorder="1" applyAlignment="1">
      <alignment horizontal="left" vertical="center"/>
    </xf>
    <xf numFmtId="0" fontId="10" fillId="0" borderId="39" xfId="0" applyFont="1" applyBorder="1" applyAlignment="1">
      <alignment horizontal="left" vertical="center"/>
    </xf>
    <xf numFmtId="0" fontId="10" fillId="0" borderId="37" xfId="0" applyFont="1" applyBorder="1" applyAlignment="1">
      <alignment horizontal="left" vertical="center"/>
    </xf>
    <xf numFmtId="164" fontId="13" fillId="0" borderId="72" xfId="0" applyNumberFormat="1" applyFont="1" applyBorder="1" applyAlignment="1">
      <alignment horizontal="left" vertical="center" shrinkToFit="1"/>
    </xf>
    <xf numFmtId="168" fontId="13" fillId="0" borderId="73" xfId="0" applyNumberFormat="1" applyFont="1" applyBorder="1" applyAlignment="1">
      <alignment horizontal="center" vertical="center" shrinkToFit="1"/>
    </xf>
    <xf numFmtId="167" fontId="1" fillId="0" borderId="15" xfId="0" applyNumberFormat="1" applyFont="1" applyBorder="1" applyAlignment="1">
      <alignment horizontal="left" vertical="center" shrinkToFit="1"/>
    </xf>
    <xf numFmtId="167" fontId="10" fillId="7" borderId="58" xfId="0" applyNumberFormat="1" applyFont="1" applyFill="1" applyBorder="1" applyAlignment="1">
      <alignment horizontal="left" vertical="center" shrinkToFit="1"/>
    </xf>
    <xf numFmtId="168" fontId="13" fillId="0" borderId="36" xfId="0" applyNumberFormat="1" applyFont="1" applyBorder="1" applyAlignment="1">
      <alignment horizontal="center" vertical="center" shrinkToFit="1"/>
    </xf>
    <xf numFmtId="167" fontId="13" fillId="0" borderId="15" xfId="0" applyNumberFormat="1" applyFont="1" applyBorder="1" applyAlignment="1">
      <alignment horizontal="left" vertical="center" shrinkToFit="1"/>
    </xf>
    <xf numFmtId="0" fontId="16" fillId="2" borderId="21" xfId="0" applyFont="1" applyFill="1" applyBorder="1" applyAlignment="1">
      <alignment horizontal="center" vertical="center" wrapText="1"/>
    </xf>
    <xf numFmtId="0" fontId="2" fillId="2" borderId="62" xfId="0" applyFont="1" applyFill="1" applyBorder="1" applyAlignment="1">
      <alignment horizontal="center" vertical="center" wrapText="1"/>
    </xf>
    <xf numFmtId="49" fontId="13" fillId="0" borderId="36" xfId="0" applyNumberFormat="1" applyFont="1" applyBorder="1" applyAlignment="1">
      <alignment horizontal="center" vertical="center" shrinkToFit="1"/>
    </xf>
    <xf numFmtId="168" fontId="13" fillId="0" borderId="15" xfId="0" applyNumberFormat="1" applyFont="1" applyBorder="1" applyAlignment="1">
      <alignment horizontal="center" vertical="center" shrinkToFit="1"/>
    </xf>
    <xf numFmtId="164" fontId="26" fillId="7" borderId="65" xfId="0" applyNumberFormat="1" applyFont="1" applyFill="1" applyBorder="1" applyAlignment="1">
      <alignment horizontal="left" vertical="center" shrinkToFit="1"/>
    </xf>
    <xf numFmtId="0" fontId="1" fillId="0" borderId="1" xfId="0" applyFont="1" applyBorder="1" applyAlignment="1">
      <alignment horizontal="center" vertical="center"/>
    </xf>
    <xf numFmtId="164" fontId="1" fillId="0" borderId="46" xfId="0" applyNumberFormat="1" applyFont="1" applyBorder="1" applyAlignment="1">
      <alignment horizontal="center" vertical="center"/>
    </xf>
    <xf numFmtId="0" fontId="19" fillId="2" borderId="52" xfId="0" applyFont="1" applyFill="1" applyBorder="1" applyAlignment="1">
      <alignment horizontal="center" vertical="center"/>
    </xf>
    <xf numFmtId="9" fontId="13" fillId="0" borderId="15" xfId="0" applyNumberFormat="1" applyFont="1" applyBorder="1" applyAlignment="1">
      <alignment horizontal="center" vertical="center" shrinkToFit="1"/>
    </xf>
    <xf numFmtId="164" fontId="16" fillId="7" borderId="77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wrapText="1"/>
    </xf>
    <xf numFmtId="0" fontId="0" fillId="0" borderId="0" xfId="0" applyFont="1" applyAlignment="1"/>
    <xf numFmtId="0" fontId="2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0" fontId="8" fillId="0" borderId="2" xfId="0" applyFont="1" applyBorder="1" applyAlignment="1">
      <alignment horizontal="left" vertical="center"/>
    </xf>
    <xf numFmtId="0" fontId="6" fillId="0" borderId="3" xfId="0" applyFont="1" applyBorder="1"/>
    <xf numFmtId="0" fontId="6" fillId="0" borderId="4" xfId="0" applyFont="1" applyBorder="1"/>
    <xf numFmtId="0" fontId="7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 wrapText="1"/>
    </xf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0" fontId="6" fillId="0" borderId="10" xfId="0" applyFont="1" applyBorder="1"/>
    <xf numFmtId="0" fontId="1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 wrapText="1"/>
    </xf>
    <xf numFmtId="0" fontId="6" fillId="0" borderId="12" xfId="0" applyFont="1" applyBorder="1"/>
    <xf numFmtId="0" fontId="6" fillId="0" borderId="13" xfId="0" applyFont="1" applyBorder="1"/>
    <xf numFmtId="0" fontId="1" fillId="0" borderId="2" xfId="0" applyFont="1" applyBorder="1" applyAlignment="1">
      <alignment vertical="center" wrapText="1"/>
    </xf>
    <xf numFmtId="0" fontId="7" fillId="0" borderId="0" xfId="0" applyFont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6" fillId="0" borderId="16" xfId="0" applyFont="1" applyBorder="1"/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3" fillId="0" borderId="6" xfId="0" applyFont="1" applyBorder="1" applyAlignment="1">
      <alignment vertical="center"/>
    </xf>
    <xf numFmtId="0" fontId="1" fillId="4" borderId="2" xfId="0" applyFont="1" applyFill="1" applyBorder="1" applyAlignment="1">
      <alignment horizontal="left" vertical="center" wrapText="1"/>
    </xf>
    <xf numFmtId="0" fontId="6" fillId="0" borderId="25" xfId="0" applyFont="1" applyBorder="1"/>
    <xf numFmtId="0" fontId="2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66" fontId="10" fillId="0" borderId="2" xfId="0" applyNumberFormat="1" applyFont="1" applyBorder="1" applyAlignment="1">
      <alignment horizontal="center" vertical="center"/>
    </xf>
    <xf numFmtId="0" fontId="20" fillId="4" borderId="2" xfId="0" applyFont="1" applyFill="1" applyBorder="1" applyAlignment="1">
      <alignment horizontal="left" vertical="top" wrapText="1"/>
    </xf>
    <xf numFmtId="0" fontId="20" fillId="4" borderId="2" xfId="0" applyFont="1" applyFill="1" applyBorder="1" applyAlignment="1">
      <alignment horizontal="left" vertical="center" wrapText="1"/>
    </xf>
    <xf numFmtId="0" fontId="24" fillId="6" borderId="11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center" vertical="center"/>
    </xf>
    <xf numFmtId="0" fontId="6" fillId="0" borderId="28" xfId="0" applyFont="1" applyBorder="1"/>
    <xf numFmtId="0" fontId="6" fillId="0" borderId="29" xfId="0" applyFont="1" applyBorder="1"/>
    <xf numFmtId="0" fontId="6" fillId="0" borderId="30" xfId="0" applyFont="1" applyBorder="1"/>
    <xf numFmtId="0" fontId="6" fillId="0" borderId="31" xfId="0" applyFont="1" applyBorder="1"/>
    <xf numFmtId="0" fontId="6" fillId="0" borderId="32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left" vertical="center" wrapText="1"/>
    </xf>
    <xf numFmtId="0" fontId="6" fillId="0" borderId="14" xfId="0" applyFont="1" applyBorder="1"/>
    <xf numFmtId="17" fontId="18" fillId="0" borderId="5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/>
    </xf>
    <xf numFmtId="0" fontId="22" fillId="3" borderId="11" xfId="0" applyFont="1" applyFill="1" applyBorder="1" applyAlignment="1">
      <alignment horizontal="left" vertical="center" wrapText="1"/>
    </xf>
    <xf numFmtId="0" fontId="2" fillId="3" borderId="18" xfId="0" applyFont="1" applyFill="1" applyBorder="1" applyAlignment="1">
      <alignment horizontal="left" vertical="center" wrapText="1"/>
    </xf>
    <xf numFmtId="0" fontId="6" fillId="0" borderId="19" xfId="0" applyFont="1" applyBorder="1"/>
    <xf numFmtId="0" fontId="6" fillId="0" borderId="20" xfId="0" applyFont="1" applyBorder="1"/>
    <xf numFmtId="0" fontId="2" fillId="4" borderId="2" xfId="0" applyFont="1" applyFill="1" applyBorder="1" applyAlignment="1">
      <alignment horizontal="left" vertical="center" wrapText="1"/>
    </xf>
    <xf numFmtId="0" fontId="23" fillId="5" borderId="2" xfId="0" applyFont="1" applyFill="1" applyBorder="1" applyAlignment="1">
      <alignment vertical="center"/>
    </xf>
    <xf numFmtId="0" fontId="2" fillId="6" borderId="2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6" fillId="0" borderId="33" xfId="0" applyFont="1" applyBorder="1"/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16" fillId="0" borderId="8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 wrapText="1"/>
    </xf>
    <xf numFmtId="0" fontId="10" fillId="5" borderId="2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 shrinkToFit="1"/>
    </xf>
    <xf numFmtId="164" fontId="1" fillId="0" borderId="2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164" fontId="26" fillId="2" borderId="18" xfId="0" applyNumberFormat="1" applyFont="1" applyFill="1" applyBorder="1" applyAlignment="1">
      <alignment horizontal="center" vertical="center" shrinkToFit="1"/>
    </xf>
    <xf numFmtId="0" fontId="2" fillId="7" borderId="2" xfId="0" applyFont="1" applyFill="1" applyBorder="1" applyAlignment="1">
      <alignment horizontal="center" vertical="center" shrinkToFit="1"/>
    </xf>
    <xf numFmtId="164" fontId="10" fillId="0" borderId="3" xfId="0" applyNumberFormat="1" applyFont="1" applyBorder="1" applyAlignment="1">
      <alignment horizontal="center" vertical="center" shrinkToFit="1"/>
    </xf>
    <xf numFmtId="9" fontId="1" fillId="0" borderId="36" xfId="0" applyNumberFormat="1" applyFont="1" applyBorder="1" applyAlignment="1">
      <alignment horizontal="center" vertical="center"/>
    </xf>
    <xf numFmtId="0" fontId="6" fillId="0" borderId="37" xfId="0" applyFont="1" applyBorder="1"/>
    <xf numFmtId="0" fontId="2" fillId="7" borderId="2" xfId="0" applyFont="1" applyFill="1" applyBorder="1" applyAlignment="1">
      <alignment horizontal="center" vertical="center"/>
    </xf>
    <xf numFmtId="164" fontId="26" fillId="7" borderId="2" xfId="0" applyNumberFormat="1" applyFont="1" applyFill="1" applyBorder="1" applyAlignment="1">
      <alignment horizontal="center" vertical="center" shrinkToFit="1"/>
    </xf>
    <xf numFmtId="0" fontId="17" fillId="5" borderId="2" xfId="0" applyFont="1" applyFill="1" applyBorder="1" applyAlignment="1">
      <alignment horizontal="left" vertical="center"/>
    </xf>
    <xf numFmtId="0" fontId="2" fillId="7" borderId="2" xfId="0" applyFont="1" applyFill="1" applyBorder="1" applyAlignment="1">
      <alignment horizontal="left" vertical="center"/>
    </xf>
    <xf numFmtId="164" fontId="2" fillId="7" borderId="2" xfId="0" applyNumberFormat="1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left" vertical="center" shrinkToFit="1"/>
    </xf>
    <xf numFmtId="0" fontId="6" fillId="0" borderId="38" xfId="0" applyFont="1" applyBorder="1"/>
    <xf numFmtId="166" fontId="1" fillId="0" borderId="2" xfId="0" applyNumberFormat="1" applyFont="1" applyBorder="1" applyAlignment="1">
      <alignment horizontal="center" vertical="center"/>
    </xf>
    <xf numFmtId="9" fontId="1" fillId="0" borderId="2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 shrinkToFit="1"/>
    </xf>
    <xf numFmtId="0" fontId="2" fillId="2" borderId="24" xfId="0" applyFont="1" applyFill="1" applyBorder="1" applyAlignment="1">
      <alignment horizontal="center" vertical="center" wrapText="1"/>
    </xf>
    <xf numFmtId="0" fontId="6" fillId="0" borderId="35" xfId="0" applyFont="1" applyBorder="1"/>
    <xf numFmtId="0" fontId="2" fillId="2" borderId="2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 shrinkToFit="1"/>
    </xf>
    <xf numFmtId="167" fontId="2" fillId="0" borderId="2" xfId="0" applyNumberFormat="1" applyFont="1" applyBorder="1" applyAlignment="1">
      <alignment horizontal="left" vertical="center" shrinkToFit="1"/>
    </xf>
    <xf numFmtId="0" fontId="1" fillId="0" borderId="5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6" fillId="0" borderId="39" xfId="0" applyFont="1" applyBorder="1"/>
    <xf numFmtId="167" fontId="2" fillId="0" borderId="36" xfId="0" applyNumberFormat="1" applyFont="1" applyBorder="1" applyAlignment="1">
      <alignment horizontal="center" vertical="center" shrinkToFit="1"/>
    </xf>
    <xf numFmtId="167" fontId="27" fillId="0" borderId="5" xfId="0" applyNumberFormat="1" applyFont="1" applyBorder="1" applyAlignment="1">
      <alignment horizontal="right" vertical="center" shrinkToFit="1"/>
    </xf>
    <xf numFmtId="0" fontId="3" fillId="0" borderId="5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/>
    </xf>
    <xf numFmtId="0" fontId="17" fillId="0" borderId="2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30" fillId="7" borderId="40" xfId="0" applyFont="1" applyFill="1" applyBorder="1" applyAlignment="1">
      <alignment vertical="top" wrapText="1"/>
    </xf>
    <xf numFmtId="0" fontId="6" fillId="0" borderId="41" xfId="0" applyFont="1" applyBorder="1"/>
    <xf numFmtId="0" fontId="6" fillId="0" borderId="42" xfId="0" applyFont="1" applyBorder="1"/>
    <xf numFmtId="0" fontId="6" fillId="0" borderId="43" xfId="0" applyFont="1" applyBorder="1"/>
    <xf numFmtId="0" fontId="6" fillId="0" borderId="44" xfId="0" applyFont="1" applyBorder="1"/>
    <xf numFmtId="0" fontId="6" fillId="0" borderId="45" xfId="0" applyFont="1" applyBorder="1"/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center" vertical="center"/>
    </xf>
    <xf numFmtId="0" fontId="29" fillId="2" borderId="2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24" xfId="0" applyNumberFormat="1" applyFont="1" applyFill="1" applyBorder="1" applyAlignment="1">
      <alignment horizontal="center" vertical="center" wrapText="1"/>
    </xf>
    <xf numFmtId="0" fontId="33" fillId="7" borderId="40" xfId="0" applyFont="1" applyFill="1" applyBorder="1" applyAlignment="1">
      <alignment horizontal="center" vertical="center"/>
    </xf>
    <xf numFmtId="0" fontId="6" fillId="0" borderId="46" xfId="0" applyFont="1" applyBorder="1"/>
    <xf numFmtId="0" fontId="6" fillId="0" borderId="47" xfId="0" applyFont="1" applyBorder="1"/>
    <xf numFmtId="0" fontId="6" fillId="0" borderId="48" xfId="0" applyFont="1" applyBorder="1"/>
    <xf numFmtId="0" fontId="19" fillId="2" borderId="49" xfId="0" applyFont="1" applyFill="1" applyBorder="1" applyAlignment="1">
      <alignment horizontal="left" vertical="center" wrapText="1"/>
    </xf>
    <xf numFmtId="0" fontId="2" fillId="2" borderId="50" xfId="0" applyFont="1" applyFill="1" applyBorder="1" applyAlignment="1">
      <alignment horizontal="center" vertical="center"/>
    </xf>
    <xf numFmtId="0" fontId="6" fillId="0" borderId="53" xfId="0" applyFont="1" applyBorder="1"/>
    <xf numFmtId="0" fontId="34" fillId="2" borderId="51" xfId="0" applyFont="1" applyFill="1" applyBorder="1" applyAlignment="1">
      <alignment horizontal="left" vertical="center"/>
    </xf>
    <xf numFmtId="0" fontId="13" fillId="0" borderId="54" xfId="0" applyFont="1" applyBorder="1" applyAlignment="1">
      <alignment horizontal="left" vertical="center"/>
    </xf>
    <xf numFmtId="0" fontId="16" fillId="0" borderId="47" xfId="0" applyFont="1" applyBorder="1" applyAlignment="1">
      <alignment horizontal="right" vertical="center"/>
    </xf>
    <xf numFmtId="0" fontId="16" fillId="0" borderId="49" xfId="0" applyFont="1" applyBorder="1" applyAlignment="1">
      <alignment horizontal="right" vertical="center"/>
    </xf>
    <xf numFmtId="0" fontId="19" fillId="7" borderId="49" xfId="0" applyFont="1" applyFill="1" applyBorder="1" applyAlignment="1">
      <alignment horizontal="center" vertical="center"/>
    </xf>
    <xf numFmtId="0" fontId="19" fillId="2" borderId="49" xfId="0" applyFont="1" applyFill="1" applyBorder="1" applyAlignment="1">
      <alignment horizontal="center" vertical="center"/>
    </xf>
    <xf numFmtId="0" fontId="19" fillId="7" borderId="59" xfId="0" applyFont="1" applyFill="1" applyBorder="1" applyAlignment="1">
      <alignment horizontal="center" vertical="center"/>
    </xf>
    <xf numFmtId="0" fontId="6" fillId="0" borderId="61" xfId="0" applyFont="1" applyBorder="1"/>
    <xf numFmtId="0" fontId="34" fillId="2" borderId="49" xfId="0" applyFont="1" applyFill="1" applyBorder="1" applyAlignment="1">
      <alignment horizontal="left" vertical="center" wrapText="1"/>
    </xf>
    <xf numFmtId="0" fontId="35" fillId="2" borderId="51" xfId="0" applyFont="1" applyFill="1" applyBorder="1" applyAlignment="1">
      <alignment horizontal="left" vertical="center" wrapText="1"/>
    </xf>
    <xf numFmtId="0" fontId="38" fillId="0" borderId="54" xfId="0" applyFont="1" applyBorder="1" applyAlignment="1">
      <alignment horizontal="left" vertical="center" wrapText="1"/>
    </xf>
    <xf numFmtId="0" fontId="38" fillId="0" borderId="54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9" fillId="2" borderId="59" xfId="0" applyFont="1" applyFill="1" applyBorder="1" applyAlignment="1">
      <alignment horizontal="center" vertical="center"/>
    </xf>
    <xf numFmtId="0" fontId="2" fillId="2" borderId="63" xfId="0" applyFont="1" applyFill="1" applyBorder="1" applyAlignment="1">
      <alignment horizontal="center" vertical="center"/>
    </xf>
    <xf numFmtId="0" fontId="12" fillId="0" borderId="54" xfId="0" applyFont="1" applyBorder="1" applyAlignment="1">
      <alignment horizontal="left" vertical="center" wrapText="1"/>
    </xf>
    <xf numFmtId="0" fontId="12" fillId="0" borderId="54" xfId="0" applyFont="1" applyBorder="1" applyAlignment="1">
      <alignment horizontal="left" vertical="top" wrapText="1"/>
    </xf>
    <xf numFmtId="0" fontId="6" fillId="0" borderId="66" xfId="0" applyFont="1" applyBorder="1"/>
    <xf numFmtId="0" fontId="19" fillId="2" borderId="49" xfId="0" applyFont="1" applyFill="1" applyBorder="1" applyAlignment="1">
      <alignment horizontal="center" vertical="center" wrapText="1"/>
    </xf>
    <xf numFmtId="0" fontId="39" fillId="2" borderId="49" xfId="0" applyFont="1" applyFill="1" applyBorder="1" applyAlignment="1">
      <alignment horizontal="left" vertical="center" wrapText="1"/>
    </xf>
    <xf numFmtId="0" fontId="40" fillId="0" borderId="47" xfId="0" applyFont="1" applyBorder="1" applyAlignment="1">
      <alignment horizontal="left" vertical="center"/>
    </xf>
    <xf numFmtId="0" fontId="38" fillId="0" borderId="49" xfId="0" applyFont="1" applyBorder="1" applyAlignment="1">
      <alignment horizontal="left" vertical="center"/>
    </xf>
    <xf numFmtId="0" fontId="19" fillId="2" borderId="2" xfId="0" applyFont="1" applyFill="1" applyBorder="1" applyAlignment="1">
      <alignment horizontal="center" vertical="center"/>
    </xf>
    <xf numFmtId="0" fontId="34" fillId="2" borderId="70" xfId="0" applyFont="1" applyFill="1" applyBorder="1" applyAlignment="1">
      <alignment horizontal="center" vertical="center"/>
    </xf>
    <xf numFmtId="0" fontId="10" fillId="0" borderId="54" xfId="0" applyFont="1" applyBorder="1" applyAlignment="1">
      <alignment horizontal="left" vertical="center"/>
    </xf>
    <xf numFmtId="0" fontId="1" fillId="0" borderId="54" xfId="0" applyFont="1" applyBorder="1" applyAlignment="1">
      <alignment horizontal="left" vertical="center"/>
    </xf>
    <xf numFmtId="0" fontId="41" fillId="2" borderId="49" xfId="0" applyFont="1" applyFill="1" applyBorder="1" applyAlignment="1">
      <alignment horizontal="left" vertical="center"/>
    </xf>
    <xf numFmtId="0" fontId="2" fillId="7" borderId="49" xfId="0" applyFont="1" applyFill="1" applyBorder="1" applyAlignment="1">
      <alignment horizontal="center" vertical="center"/>
    </xf>
    <xf numFmtId="0" fontId="13" fillId="0" borderId="49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0" fillId="0" borderId="54" xfId="0" applyFont="1" applyBorder="1" applyAlignment="1">
      <alignment horizontal="left" vertical="center"/>
    </xf>
    <xf numFmtId="0" fontId="13" fillId="0" borderId="54" xfId="0" applyFont="1" applyBorder="1" applyAlignment="1">
      <alignment vertical="center"/>
    </xf>
    <xf numFmtId="0" fontId="42" fillId="2" borderId="51" xfId="0" applyFont="1" applyFill="1" applyBorder="1" applyAlignment="1">
      <alignment horizontal="left" vertical="center" wrapText="1"/>
    </xf>
    <xf numFmtId="0" fontId="13" fillId="0" borderId="54" xfId="0" applyFont="1" applyBorder="1" applyAlignment="1">
      <alignment vertical="center" wrapText="1"/>
    </xf>
    <xf numFmtId="0" fontId="13" fillId="0" borderId="54" xfId="0" applyFont="1" applyBorder="1" applyAlignment="1">
      <alignment horizontal="left" vertical="center" wrapText="1"/>
    </xf>
    <xf numFmtId="0" fontId="2" fillId="7" borderId="74" xfId="0" applyFont="1" applyFill="1" applyBorder="1" applyAlignment="1">
      <alignment horizontal="center" vertical="center"/>
    </xf>
    <xf numFmtId="0" fontId="6" fillId="0" borderId="75" xfId="0" applyFont="1" applyBorder="1"/>
    <xf numFmtId="0" fontId="6" fillId="0" borderId="76" xfId="0" applyFont="1" applyBorder="1"/>
  </cellXfs>
  <cellStyles count="1">
    <cellStyle name="Normal" xfId="0" builtinId="0"/>
  </cellStyles>
  <dxfs count="1">
    <dxf>
      <fill>
        <patternFill patternType="solid">
          <fgColor rgb="FFF2DBDB"/>
          <bgColor rgb="FFF2DBD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114300</xdr:colOff>
      <xdr:row>0</xdr:row>
      <xdr:rowOff>9525</xdr:rowOff>
    </xdr:from>
    <xdr:ext cx="676275" cy="723900"/>
    <xdr:pic>
      <xdr:nvPicPr>
        <xdr:cNvPr id="2" name="image1.jpg" title="Imagem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438150</xdr:colOff>
      <xdr:row>0</xdr:row>
      <xdr:rowOff>19050</xdr:rowOff>
    </xdr:from>
    <xdr:ext cx="838200" cy="752475"/>
    <xdr:pic>
      <xdr:nvPicPr>
        <xdr:cNvPr id="2" name="image1.jpg" title="Imagem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fundacaouniselva.org.br/nova/outras/CALCULO-BOLSA-ENCARGO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R984"/>
  <sheetViews>
    <sheetView showGridLines="0" workbookViewId="0"/>
  </sheetViews>
  <sheetFormatPr defaultColWidth="14.42578125" defaultRowHeight="15" customHeight="1"/>
  <cols>
    <col min="1" max="1" width="6.42578125" customWidth="1"/>
    <col min="2" max="2" width="3.7109375" customWidth="1"/>
    <col min="3" max="3" width="2.28515625" customWidth="1"/>
    <col min="4" max="4" width="1.85546875" customWidth="1"/>
    <col min="5" max="5" width="8.28515625" customWidth="1"/>
    <col min="6" max="6" width="7.5703125" customWidth="1"/>
    <col min="7" max="7" width="8.5703125" customWidth="1"/>
    <col min="8" max="8" width="9.28515625" customWidth="1"/>
    <col min="9" max="9" width="9.42578125" customWidth="1"/>
    <col min="10" max="10" width="8" customWidth="1"/>
    <col min="11" max="11" width="9.85546875" customWidth="1"/>
    <col min="12" max="12" width="13.5703125" customWidth="1"/>
    <col min="13" max="13" width="8.5703125" customWidth="1"/>
    <col min="14" max="14" width="9" customWidth="1"/>
    <col min="15" max="15" width="10.140625" customWidth="1"/>
    <col min="16" max="16" width="8.85546875" customWidth="1"/>
    <col min="17" max="17" width="9.5703125" customWidth="1"/>
    <col min="18" max="18" width="11.140625" customWidth="1"/>
  </cols>
  <sheetData>
    <row r="1" spans="1:18" ht="24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24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24.75" customHeight="1">
      <c r="A3" s="1"/>
      <c r="B3" s="128" t="s">
        <v>0</v>
      </c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"/>
    </row>
    <row r="4" spans="1:18" ht="24.75" customHeight="1">
      <c r="A4" s="1"/>
      <c r="B4" s="130" t="s">
        <v>1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"/>
    </row>
    <row r="5" spans="1:18" ht="24.75" customHeight="1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1"/>
    </row>
    <row r="6" spans="1:18" ht="39.75" customHeight="1">
      <c r="A6" s="1"/>
      <c r="B6" s="131" t="s">
        <v>2</v>
      </c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</row>
    <row r="7" spans="1:18" ht="15" customHeight="1">
      <c r="A7" s="1"/>
      <c r="B7" s="132" t="s">
        <v>3</v>
      </c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</row>
    <row r="8" spans="1:18" ht="27" customHeight="1">
      <c r="A8" s="1"/>
      <c r="B8" s="133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</row>
    <row r="9" spans="1:18">
      <c r="A9" s="1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4"/>
      <c r="P9" s="3"/>
      <c r="Q9" s="3"/>
      <c r="R9" s="1"/>
    </row>
    <row r="10" spans="1:18" ht="15.75" customHeight="1">
      <c r="A10" s="1"/>
      <c r="B10" s="134" t="s">
        <v>4</v>
      </c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6"/>
    </row>
    <row r="11" spans="1:18">
      <c r="A11" s="1"/>
      <c r="B11" s="137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</row>
    <row r="12" spans="1:18" ht="27" customHeight="1">
      <c r="A12" s="1"/>
      <c r="B12" s="138" t="s">
        <v>5</v>
      </c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6"/>
    </row>
    <row r="13" spans="1:18" ht="18" customHeight="1">
      <c r="A13" s="1"/>
      <c r="B13" s="139" t="s">
        <v>6</v>
      </c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6"/>
    </row>
    <row r="14" spans="1:18" ht="33" customHeight="1">
      <c r="A14" s="1"/>
      <c r="B14" s="140"/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2"/>
    </row>
    <row r="15" spans="1:18" ht="33" customHeight="1">
      <c r="A15" s="1"/>
      <c r="B15" s="143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5"/>
    </row>
    <row r="16" spans="1:18" ht="33" customHeight="1">
      <c r="A16" s="1"/>
      <c r="B16" s="139" t="s">
        <v>7</v>
      </c>
      <c r="C16" s="135"/>
      <c r="D16" s="135"/>
      <c r="E16" s="135"/>
      <c r="F16" s="135"/>
      <c r="G16" s="135"/>
      <c r="H16" s="135"/>
      <c r="I16" s="135"/>
      <c r="J16" s="135"/>
      <c r="K16" s="136"/>
      <c r="L16" s="139" t="s">
        <v>8</v>
      </c>
      <c r="M16" s="135"/>
      <c r="N16" s="135"/>
      <c r="O16" s="135"/>
      <c r="P16" s="135"/>
      <c r="Q16" s="135"/>
      <c r="R16" s="136"/>
    </row>
    <row r="17" spans="1:18" ht="30.75" customHeight="1">
      <c r="A17" s="1"/>
      <c r="B17" s="138" t="s">
        <v>9</v>
      </c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6"/>
    </row>
    <row r="18" spans="1:18" ht="42.75" customHeight="1">
      <c r="A18" s="1"/>
      <c r="B18" s="146" t="s">
        <v>10</v>
      </c>
      <c r="C18" s="135"/>
      <c r="D18" s="135"/>
      <c r="E18" s="135"/>
      <c r="F18" s="135"/>
      <c r="G18" s="135"/>
      <c r="H18" s="135"/>
      <c r="I18" s="135"/>
      <c r="J18" s="135"/>
      <c r="K18" s="136"/>
      <c r="L18" s="146" t="s">
        <v>11</v>
      </c>
      <c r="M18" s="135"/>
      <c r="N18" s="135"/>
      <c r="O18" s="135"/>
      <c r="P18" s="135"/>
      <c r="Q18" s="135"/>
      <c r="R18" s="136"/>
    </row>
    <row r="19" spans="1:18" ht="44.25" customHeight="1">
      <c r="A19" s="1"/>
      <c r="B19" s="146" t="s">
        <v>12</v>
      </c>
      <c r="C19" s="135"/>
      <c r="D19" s="135"/>
      <c r="E19" s="135"/>
      <c r="F19" s="135"/>
      <c r="G19" s="135"/>
      <c r="H19" s="135"/>
      <c r="I19" s="135"/>
      <c r="J19" s="135"/>
      <c r="K19" s="136"/>
      <c r="L19" s="139" t="s">
        <v>13</v>
      </c>
      <c r="M19" s="135"/>
      <c r="N19" s="135"/>
      <c r="O19" s="135"/>
      <c r="P19" s="135"/>
      <c r="Q19" s="135"/>
      <c r="R19" s="136"/>
    </row>
    <row r="20" spans="1:18" ht="44.25" customHeight="1">
      <c r="A20" s="1"/>
      <c r="B20" s="147" t="s">
        <v>14</v>
      </c>
      <c r="C20" s="135"/>
      <c r="D20" s="135"/>
      <c r="E20" s="135"/>
      <c r="F20" s="135"/>
      <c r="G20" s="135"/>
      <c r="H20" s="135"/>
      <c r="I20" s="135"/>
      <c r="J20" s="135"/>
      <c r="K20" s="136"/>
      <c r="L20" s="148" t="s">
        <v>15</v>
      </c>
      <c r="M20" s="135"/>
      <c r="N20" s="135"/>
      <c r="O20" s="135"/>
      <c r="P20" s="135"/>
      <c r="Q20" s="135"/>
      <c r="R20" s="136"/>
    </row>
    <row r="21" spans="1:18" ht="30" customHeight="1">
      <c r="A21" s="1"/>
      <c r="B21" s="149" t="s">
        <v>16</v>
      </c>
      <c r="C21" s="150"/>
      <c r="D21" s="150"/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151"/>
    </row>
    <row r="22" spans="1:18" ht="42.75" customHeight="1">
      <c r="A22" s="1"/>
      <c r="B22" s="146" t="s">
        <v>17</v>
      </c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6"/>
    </row>
    <row r="23" spans="1:18" ht="33" customHeight="1">
      <c r="A23" s="1"/>
      <c r="B23" s="146" t="s">
        <v>18</v>
      </c>
      <c r="C23" s="135"/>
      <c r="D23" s="135"/>
      <c r="E23" s="135"/>
      <c r="F23" s="135"/>
      <c r="G23" s="135"/>
      <c r="H23" s="135"/>
      <c r="I23" s="135"/>
      <c r="J23" s="135"/>
      <c r="K23" s="136"/>
      <c r="L23" s="146" t="s">
        <v>19</v>
      </c>
      <c r="M23" s="135"/>
      <c r="N23" s="135"/>
      <c r="O23" s="135"/>
      <c r="P23" s="135"/>
      <c r="Q23" s="135"/>
      <c r="R23" s="136"/>
    </row>
    <row r="24" spans="1:18" ht="33" customHeight="1">
      <c r="A24" s="1"/>
      <c r="B24" s="146" t="s">
        <v>20</v>
      </c>
      <c r="C24" s="135"/>
      <c r="D24" s="135"/>
      <c r="E24" s="135"/>
      <c r="F24" s="135"/>
      <c r="G24" s="135"/>
      <c r="H24" s="135"/>
      <c r="I24" s="135"/>
      <c r="J24" s="135"/>
      <c r="K24" s="136"/>
      <c r="L24" s="152" t="s">
        <v>21</v>
      </c>
      <c r="M24" s="135"/>
      <c r="N24" s="135"/>
      <c r="O24" s="135"/>
      <c r="P24" s="135"/>
      <c r="Q24" s="135"/>
      <c r="R24" s="136"/>
    </row>
    <row r="25" spans="1:18" ht="15.75" customHeight="1">
      <c r="A25" s="1"/>
      <c r="B25" s="153"/>
      <c r="C25" s="129"/>
      <c r="D25" s="129"/>
      <c r="E25" s="5"/>
      <c r="F25" s="5"/>
      <c r="G25" s="5"/>
      <c r="H25" s="5"/>
      <c r="I25" s="153"/>
      <c r="J25" s="129"/>
      <c r="K25" s="129"/>
      <c r="L25" s="5"/>
      <c r="M25" s="153"/>
      <c r="N25" s="129"/>
      <c r="O25" s="129"/>
      <c r="P25" s="153"/>
      <c r="Q25" s="129"/>
      <c r="R25" s="1"/>
    </row>
    <row r="26" spans="1:18" ht="30.75" customHeight="1">
      <c r="A26" s="1"/>
      <c r="B26" s="154" t="s">
        <v>22</v>
      </c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6"/>
    </row>
    <row r="27" spans="1:18" ht="15.75" customHeight="1">
      <c r="A27" s="6"/>
      <c r="B27" s="7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9"/>
      <c r="P27" s="159"/>
      <c r="Q27" s="141"/>
      <c r="R27" s="142"/>
    </row>
    <row r="28" spans="1:18" ht="20.25" customHeight="1">
      <c r="A28" s="1"/>
      <c r="B28" s="10"/>
      <c r="C28" s="155" t="s">
        <v>23</v>
      </c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1"/>
      <c r="O28" s="9"/>
      <c r="P28" s="155"/>
      <c r="Q28" s="129"/>
      <c r="R28" s="156"/>
    </row>
    <row r="29" spans="1:18" ht="15.75" customHeight="1">
      <c r="A29" s="6"/>
      <c r="B29" s="12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9"/>
      <c r="P29" s="11"/>
      <c r="Q29" s="157"/>
      <c r="R29" s="156"/>
    </row>
    <row r="30" spans="1:18" ht="20.25" customHeight="1">
      <c r="A30" s="1"/>
      <c r="B30" s="10"/>
      <c r="C30" s="155" t="s">
        <v>24</v>
      </c>
      <c r="D30" s="129"/>
      <c r="E30" s="129"/>
      <c r="F30" s="129"/>
      <c r="G30" s="129"/>
      <c r="H30" s="129"/>
      <c r="I30" s="129"/>
      <c r="J30" s="129"/>
      <c r="K30" s="129"/>
      <c r="L30" s="11"/>
      <c r="M30" s="11"/>
      <c r="N30" s="11"/>
      <c r="O30" s="9"/>
      <c r="P30" s="157"/>
      <c r="Q30" s="129"/>
      <c r="R30" s="156"/>
    </row>
    <row r="31" spans="1:18" ht="15.75" customHeight="1">
      <c r="A31" s="6"/>
      <c r="B31" s="7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9"/>
      <c r="P31" s="157"/>
      <c r="Q31" s="129"/>
      <c r="R31" s="156"/>
    </row>
    <row r="32" spans="1:18" ht="20.25" customHeight="1">
      <c r="A32" s="1"/>
      <c r="B32" s="10"/>
      <c r="C32" s="155" t="s">
        <v>25</v>
      </c>
      <c r="D32" s="129"/>
      <c r="E32" s="129"/>
      <c r="F32" s="8"/>
      <c r="G32" s="8"/>
      <c r="H32" s="10"/>
      <c r="I32" s="13" t="s">
        <v>26</v>
      </c>
      <c r="J32" s="8"/>
      <c r="K32" s="8"/>
      <c r="L32" s="10"/>
      <c r="M32" s="13" t="s">
        <v>27</v>
      </c>
      <c r="N32" s="8"/>
      <c r="O32" s="9"/>
      <c r="P32" s="157"/>
      <c r="Q32" s="129"/>
      <c r="R32" s="156"/>
    </row>
    <row r="33" spans="1:18" ht="15.75" customHeight="1">
      <c r="A33" s="6"/>
      <c r="B33" s="7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9"/>
      <c r="P33" s="157"/>
      <c r="Q33" s="129"/>
      <c r="R33" s="156"/>
    </row>
    <row r="34" spans="1:18" ht="20.25" customHeight="1">
      <c r="A34" s="1"/>
      <c r="B34" s="14"/>
      <c r="C34" s="8" t="s">
        <v>28</v>
      </c>
      <c r="D34" s="8"/>
      <c r="E34" s="8"/>
      <c r="F34" s="8"/>
      <c r="G34" s="8"/>
      <c r="H34" s="14"/>
      <c r="I34" s="155" t="s">
        <v>29</v>
      </c>
      <c r="J34" s="129"/>
      <c r="K34" s="15"/>
      <c r="L34" s="15"/>
      <c r="M34" s="15"/>
      <c r="N34" s="15"/>
      <c r="O34" s="16"/>
      <c r="P34" s="158"/>
      <c r="Q34" s="129"/>
      <c r="R34" s="156"/>
    </row>
    <row r="35" spans="1:18" ht="15.75" customHeight="1">
      <c r="A35" s="6"/>
      <c r="B35" s="7"/>
      <c r="C35" s="8"/>
      <c r="D35" s="8"/>
      <c r="E35" s="8"/>
      <c r="F35" s="8"/>
      <c r="G35" s="8"/>
      <c r="H35" s="8"/>
      <c r="I35" s="8"/>
      <c r="J35" s="8"/>
      <c r="K35" s="8"/>
      <c r="L35" s="8"/>
      <c r="M35" s="15"/>
      <c r="N35" s="15"/>
      <c r="O35" s="16"/>
      <c r="P35" s="158"/>
      <c r="Q35" s="129"/>
      <c r="R35" s="156"/>
    </row>
    <row r="36" spans="1:18" ht="20.25" customHeight="1">
      <c r="A36" s="1"/>
      <c r="B36" s="10"/>
      <c r="C36" s="8" t="s">
        <v>30</v>
      </c>
      <c r="D36" s="8"/>
      <c r="E36" s="8"/>
      <c r="F36" s="8"/>
      <c r="G36" s="8"/>
      <c r="H36" s="10"/>
      <c r="I36" s="155" t="s">
        <v>31</v>
      </c>
      <c r="J36" s="129"/>
      <c r="K36" s="129"/>
      <c r="L36" s="8"/>
      <c r="M36" s="15"/>
      <c r="N36" s="15"/>
      <c r="O36" s="16"/>
      <c r="P36" s="158"/>
      <c r="Q36" s="129"/>
      <c r="R36" s="156"/>
    </row>
    <row r="37" spans="1:18" ht="15.75" customHeight="1">
      <c r="A37" s="6"/>
      <c r="B37" s="7"/>
      <c r="C37" s="8"/>
      <c r="D37" s="8"/>
      <c r="E37" s="8"/>
      <c r="F37" s="8"/>
      <c r="G37" s="8"/>
      <c r="H37" s="8"/>
      <c r="I37" s="8"/>
      <c r="J37" s="8"/>
      <c r="K37" s="8"/>
      <c r="L37" s="8"/>
      <c r="M37" s="15"/>
      <c r="N37" s="15"/>
      <c r="O37" s="16"/>
      <c r="P37" s="158"/>
      <c r="Q37" s="129"/>
      <c r="R37" s="156"/>
    </row>
    <row r="38" spans="1:18" ht="20.25" customHeight="1">
      <c r="A38" s="1"/>
      <c r="B38" s="10"/>
      <c r="C38" s="155" t="s">
        <v>32</v>
      </c>
      <c r="D38" s="129"/>
      <c r="E38" s="129"/>
      <c r="F38" s="129"/>
      <c r="G38" s="129"/>
      <c r="H38" s="129"/>
      <c r="I38" s="129"/>
      <c r="J38" s="11"/>
      <c r="K38" s="8"/>
      <c r="L38" s="8"/>
      <c r="M38" s="8"/>
      <c r="N38" s="8"/>
      <c r="O38" s="9"/>
      <c r="P38" s="157"/>
      <c r="Q38" s="129"/>
      <c r="R38" s="156"/>
    </row>
    <row r="39" spans="1:18" ht="12" customHeight="1">
      <c r="A39" s="6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9"/>
      <c r="P39" s="203"/>
      <c r="Q39" s="144"/>
      <c r="R39" s="145"/>
    </row>
    <row r="40" spans="1:18" ht="25.5" customHeight="1">
      <c r="A40" s="1"/>
      <c r="B40" s="202" t="s">
        <v>33</v>
      </c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5"/>
    </row>
    <row r="41" spans="1:18" ht="64.5" customHeight="1">
      <c r="A41" s="1"/>
      <c r="B41" s="202" t="s">
        <v>34</v>
      </c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5"/>
    </row>
    <row r="42" spans="1:18" ht="25.5" customHeight="1">
      <c r="A42" s="1"/>
      <c r="B42" s="204" t="s">
        <v>35</v>
      </c>
      <c r="C42" s="135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6"/>
    </row>
    <row r="43" spans="1:18" ht="49.5" customHeight="1">
      <c r="A43" s="1"/>
      <c r="B43" s="205" t="s">
        <v>36</v>
      </c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2"/>
    </row>
    <row r="44" spans="1:18" ht="87.75" customHeight="1">
      <c r="A44" s="1"/>
      <c r="B44" s="143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  <c r="R44" s="145"/>
    </row>
    <row r="45" spans="1:18" ht="19.5" customHeight="1">
      <c r="A45" s="1"/>
      <c r="B45" s="206" t="s">
        <v>37</v>
      </c>
      <c r="C45" s="135"/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35"/>
      <c r="O45" s="135"/>
      <c r="P45" s="135"/>
      <c r="Q45" s="135"/>
      <c r="R45" s="136"/>
    </row>
    <row r="46" spans="1:18" ht="19.5" customHeight="1">
      <c r="A46" s="1"/>
      <c r="B46" s="207" t="s">
        <v>38</v>
      </c>
      <c r="C46" s="129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29"/>
    </row>
    <row r="47" spans="1:18" ht="144.75" customHeight="1">
      <c r="A47" s="1"/>
      <c r="B47" s="147" t="s">
        <v>39</v>
      </c>
      <c r="C47" s="135"/>
      <c r="D47" s="135"/>
      <c r="E47" s="135"/>
      <c r="F47" s="135"/>
      <c r="G47" s="135"/>
      <c r="H47" s="135"/>
      <c r="I47" s="135"/>
      <c r="J47" s="135"/>
      <c r="K47" s="135"/>
      <c r="L47" s="135"/>
      <c r="M47" s="135"/>
      <c r="N47" s="135"/>
      <c r="O47" s="135"/>
      <c r="P47" s="135"/>
      <c r="Q47" s="135"/>
      <c r="R47" s="136"/>
    </row>
    <row r="48" spans="1:18" ht="19.5" customHeight="1">
      <c r="A48" s="1"/>
      <c r="B48" s="176" t="s">
        <v>40</v>
      </c>
      <c r="C48" s="135"/>
      <c r="D48" s="135"/>
      <c r="E48" s="135"/>
      <c r="F48" s="135"/>
      <c r="G48" s="135"/>
      <c r="H48" s="135"/>
      <c r="I48" s="135"/>
      <c r="J48" s="135"/>
      <c r="K48" s="135"/>
      <c r="L48" s="135"/>
      <c r="M48" s="135"/>
      <c r="N48" s="135"/>
      <c r="O48" s="135"/>
      <c r="P48" s="135"/>
      <c r="Q48" s="135"/>
      <c r="R48" s="136"/>
    </row>
    <row r="49" spans="1:18" ht="87" customHeight="1">
      <c r="A49" s="1"/>
      <c r="B49" s="148" t="s">
        <v>41</v>
      </c>
      <c r="C49" s="135"/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5"/>
      <c r="Q49" s="135"/>
      <c r="R49" s="136"/>
    </row>
    <row r="50" spans="1:18" ht="16.5" customHeight="1">
      <c r="A50" s="1"/>
      <c r="B50" s="177" t="s">
        <v>42</v>
      </c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9"/>
    </row>
    <row r="51" spans="1:18" ht="75" customHeight="1">
      <c r="A51" s="1"/>
      <c r="B51" s="178"/>
      <c r="C51" s="135"/>
      <c r="D51" s="135"/>
      <c r="E51" s="135"/>
      <c r="F51" s="135"/>
      <c r="G51" s="135"/>
      <c r="H51" s="135"/>
      <c r="I51" s="135"/>
      <c r="J51" s="135"/>
      <c r="K51" s="135"/>
      <c r="L51" s="135"/>
      <c r="M51" s="135"/>
      <c r="N51" s="135"/>
      <c r="O51" s="135"/>
      <c r="P51" s="135"/>
      <c r="Q51" s="135"/>
      <c r="R51" s="136"/>
    </row>
    <row r="52" spans="1:18" ht="21.75" customHeight="1">
      <c r="A52" s="1"/>
      <c r="B52" s="179" t="s">
        <v>43</v>
      </c>
      <c r="C52" s="141"/>
      <c r="D52" s="141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</row>
    <row r="53" spans="1:18" ht="46.5" customHeight="1">
      <c r="A53" s="1"/>
      <c r="B53" s="176"/>
      <c r="C53" s="135"/>
      <c r="D53" s="135"/>
      <c r="E53" s="135"/>
      <c r="F53" s="135"/>
      <c r="G53" s="135"/>
      <c r="H53" s="135"/>
      <c r="I53" s="135"/>
      <c r="J53" s="135"/>
      <c r="K53" s="135"/>
      <c r="L53" s="135"/>
      <c r="M53" s="135"/>
      <c r="N53" s="135"/>
      <c r="O53" s="135"/>
      <c r="P53" s="135"/>
      <c r="Q53" s="135"/>
      <c r="R53" s="136"/>
    </row>
    <row r="54" spans="1:18" ht="21.75" customHeight="1">
      <c r="A54" s="1"/>
      <c r="B54" s="176" t="s">
        <v>44</v>
      </c>
      <c r="C54" s="135"/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5"/>
      <c r="O54" s="135"/>
      <c r="P54" s="135"/>
      <c r="Q54" s="135"/>
      <c r="R54" s="136"/>
    </row>
    <row r="55" spans="1:18" ht="31.5" customHeight="1">
      <c r="A55" s="1"/>
      <c r="B55" s="21">
        <v>1</v>
      </c>
      <c r="C55" s="178"/>
      <c r="D55" s="135"/>
      <c r="E55" s="135"/>
      <c r="F55" s="135"/>
      <c r="G55" s="135"/>
      <c r="H55" s="135"/>
      <c r="I55" s="135"/>
      <c r="J55" s="135"/>
      <c r="K55" s="135"/>
      <c r="L55" s="135"/>
      <c r="M55" s="135"/>
      <c r="N55" s="135"/>
      <c r="O55" s="135"/>
      <c r="P55" s="135"/>
      <c r="Q55" s="135"/>
      <c r="R55" s="136"/>
    </row>
    <row r="56" spans="1:18" ht="29.25" customHeight="1">
      <c r="A56" s="1"/>
      <c r="B56" s="20">
        <v>2</v>
      </c>
      <c r="C56" s="178"/>
      <c r="D56" s="135"/>
      <c r="E56" s="135"/>
      <c r="F56" s="135"/>
      <c r="G56" s="135"/>
      <c r="H56" s="135"/>
      <c r="I56" s="135"/>
      <c r="J56" s="135"/>
      <c r="K56" s="135"/>
      <c r="L56" s="135"/>
      <c r="M56" s="135"/>
      <c r="N56" s="135"/>
      <c r="O56" s="135"/>
      <c r="P56" s="135"/>
      <c r="Q56" s="135"/>
      <c r="R56" s="136"/>
    </row>
    <row r="57" spans="1:18" ht="19.5" customHeight="1">
      <c r="A57" s="1"/>
      <c r="B57" s="180" t="s">
        <v>45</v>
      </c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81" t="s">
        <v>46</v>
      </c>
      <c r="N57" s="141"/>
      <c r="O57" s="141"/>
      <c r="P57" s="141"/>
      <c r="Q57" s="141"/>
      <c r="R57" s="142"/>
    </row>
    <row r="58" spans="1:18" ht="19.5" customHeight="1">
      <c r="A58" s="1"/>
      <c r="B58" s="182">
        <f>P95</f>
        <v>110000</v>
      </c>
      <c r="C58" s="141"/>
      <c r="D58" s="141"/>
      <c r="E58" s="141"/>
      <c r="F58" s="141"/>
      <c r="G58" s="141"/>
      <c r="H58" s="141"/>
      <c r="I58" s="141"/>
      <c r="J58" s="141"/>
      <c r="K58" s="141"/>
      <c r="L58" s="141"/>
      <c r="M58" s="143"/>
      <c r="N58" s="144"/>
      <c r="O58" s="144"/>
      <c r="P58" s="144"/>
      <c r="Q58" s="144"/>
      <c r="R58" s="145"/>
    </row>
    <row r="59" spans="1:18" ht="15.75" customHeight="1">
      <c r="A59" s="1"/>
      <c r="B59" s="183"/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84" t="s">
        <v>47</v>
      </c>
      <c r="N59" s="141"/>
      <c r="O59" s="141"/>
      <c r="P59" s="141"/>
      <c r="Q59" s="141"/>
      <c r="R59" s="142"/>
    </row>
    <row r="60" spans="1:18" ht="15.75" customHeight="1">
      <c r="A60" s="1"/>
      <c r="B60" s="183"/>
      <c r="C60" s="129"/>
      <c r="D60" s="129"/>
      <c r="E60" s="129"/>
      <c r="F60" s="129"/>
      <c r="G60" s="129"/>
      <c r="H60" s="129"/>
      <c r="I60" s="129"/>
      <c r="J60" s="129"/>
      <c r="K60" s="129"/>
      <c r="L60" s="129"/>
      <c r="M60" s="183"/>
      <c r="N60" s="129"/>
      <c r="O60" s="129"/>
      <c r="P60" s="129"/>
      <c r="Q60" s="129"/>
      <c r="R60" s="156"/>
    </row>
    <row r="61" spans="1:18" ht="15.75" customHeight="1">
      <c r="A61" s="1"/>
      <c r="B61" s="183"/>
      <c r="C61" s="129"/>
      <c r="D61" s="129"/>
      <c r="E61" s="129"/>
      <c r="F61" s="129"/>
      <c r="G61" s="129"/>
      <c r="H61" s="129"/>
      <c r="I61" s="129"/>
      <c r="J61" s="129"/>
      <c r="K61" s="129"/>
      <c r="L61" s="129"/>
      <c r="M61" s="143"/>
      <c r="N61" s="144"/>
      <c r="O61" s="144"/>
      <c r="P61" s="144"/>
      <c r="Q61" s="144"/>
      <c r="R61" s="145"/>
    </row>
    <row r="62" spans="1:18" ht="34.5" customHeight="1">
      <c r="A62" s="1"/>
      <c r="B62" s="185" t="s">
        <v>48</v>
      </c>
      <c r="C62" s="135"/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135"/>
      <c r="O62" s="135"/>
      <c r="P62" s="135"/>
      <c r="Q62" s="135"/>
      <c r="R62" s="136"/>
    </row>
    <row r="63" spans="1:18" ht="49.5" customHeight="1">
      <c r="A63" s="1"/>
      <c r="B63" s="186" t="s">
        <v>49</v>
      </c>
      <c r="C63" s="135"/>
      <c r="D63" s="135"/>
      <c r="E63" s="135"/>
      <c r="F63" s="135"/>
      <c r="G63" s="135"/>
      <c r="H63" s="135"/>
      <c r="I63" s="135"/>
      <c r="J63" s="135"/>
      <c r="K63" s="135"/>
      <c r="L63" s="135"/>
      <c r="M63" s="135"/>
      <c r="N63" s="135"/>
      <c r="O63" s="135"/>
      <c r="P63" s="135"/>
      <c r="Q63" s="135"/>
      <c r="R63" s="136"/>
    </row>
    <row r="64" spans="1:18" ht="34.5" customHeight="1">
      <c r="A64" s="1"/>
      <c r="B64" s="187" t="s">
        <v>50</v>
      </c>
      <c r="C64" s="135"/>
      <c r="D64" s="135"/>
      <c r="E64" s="135"/>
      <c r="F64" s="135"/>
      <c r="G64" s="135"/>
      <c r="H64" s="135"/>
      <c r="I64" s="135"/>
      <c r="J64" s="135"/>
      <c r="K64" s="135"/>
      <c r="L64" s="135"/>
      <c r="M64" s="135"/>
      <c r="N64" s="135"/>
      <c r="O64" s="135"/>
      <c r="P64" s="135"/>
      <c r="Q64" s="135"/>
      <c r="R64" s="136"/>
    </row>
    <row r="65" spans="1:18" ht="72" customHeight="1">
      <c r="A65" s="1"/>
      <c r="B65" s="186" t="s">
        <v>51</v>
      </c>
      <c r="C65" s="135"/>
      <c r="D65" s="135"/>
      <c r="E65" s="135"/>
      <c r="F65" s="135"/>
      <c r="G65" s="135"/>
      <c r="H65" s="135"/>
      <c r="I65" s="135"/>
      <c r="J65" s="135"/>
      <c r="K65" s="135"/>
      <c r="L65" s="135"/>
      <c r="M65" s="135"/>
      <c r="N65" s="135"/>
      <c r="O65" s="135"/>
      <c r="P65" s="135"/>
      <c r="Q65" s="135"/>
      <c r="R65" s="136"/>
    </row>
    <row r="66" spans="1:18" ht="14.25" customHeight="1">
      <c r="A66" s="1"/>
      <c r="B66" s="188"/>
      <c r="C66" s="129"/>
      <c r="D66" s="129"/>
      <c r="E66" s="129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129"/>
      <c r="R66" s="1"/>
    </row>
    <row r="67" spans="1:18" ht="23.25" customHeight="1">
      <c r="A67" s="1"/>
      <c r="B67" s="189" t="s">
        <v>52</v>
      </c>
      <c r="C67" s="135"/>
      <c r="D67" s="135"/>
      <c r="E67" s="135"/>
      <c r="F67" s="135"/>
      <c r="G67" s="135"/>
      <c r="H67" s="135"/>
      <c r="I67" s="135"/>
      <c r="J67" s="135"/>
      <c r="K67" s="135"/>
      <c r="L67" s="135"/>
      <c r="M67" s="135"/>
      <c r="N67" s="135"/>
      <c r="O67" s="135"/>
      <c r="P67" s="135"/>
      <c r="Q67" s="135"/>
      <c r="R67" s="136"/>
    </row>
    <row r="68" spans="1:18" ht="18" customHeight="1">
      <c r="A68" s="1"/>
      <c r="B68" s="191" t="s">
        <v>53</v>
      </c>
      <c r="C68" s="192"/>
      <c r="D68" s="192"/>
      <c r="E68" s="193"/>
      <c r="F68" s="190" t="s">
        <v>54</v>
      </c>
      <c r="G68" s="150"/>
      <c r="H68" s="150"/>
      <c r="I68" s="150"/>
      <c r="J68" s="150"/>
      <c r="K68" s="150"/>
      <c r="L68" s="150"/>
      <c r="M68" s="150"/>
      <c r="N68" s="150"/>
      <c r="O68" s="150"/>
      <c r="P68" s="150"/>
      <c r="Q68" s="150"/>
      <c r="R68" s="151"/>
    </row>
    <row r="69" spans="1:18" ht="43.5" customHeight="1">
      <c r="A69" s="1"/>
      <c r="B69" s="194" t="s">
        <v>55</v>
      </c>
      <c r="C69" s="135"/>
      <c r="D69" s="135"/>
      <c r="E69" s="136"/>
      <c r="F69" s="22" t="s">
        <v>56</v>
      </c>
      <c r="G69" s="22"/>
      <c r="H69" s="23" t="s">
        <v>57</v>
      </c>
      <c r="I69" s="22"/>
      <c r="J69" s="22" t="s">
        <v>58</v>
      </c>
      <c r="K69" s="22"/>
      <c r="L69" s="24" t="s">
        <v>59</v>
      </c>
      <c r="M69" s="25" t="s">
        <v>56</v>
      </c>
      <c r="N69" s="26"/>
      <c r="O69" s="25" t="s">
        <v>57</v>
      </c>
      <c r="P69" s="25"/>
      <c r="Q69" s="26" t="s">
        <v>58</v>
      </c>
      <c r="R69" s="27"/>
    </row>
    <row r="70" spans="1:18" ht="51" customHeight="1">
      <c r="A70" s="1"/>
      <c r="B70" s="195" t="s">
        <v>60</v>
      </c>
      <c r="C70" s="135"/>
      <c r="D70" s="135"/>
      <c r="E70" s="161"/>
      <c r="F70" s="166" t="s">
        <v>61</v>
      </c>
      <c r="G70" s="135"/>
      <c r="H70" s="135"/>
      <c r="I70" s="135"/>
      <c r="J70" s="135"/>
      <c r="K70" s="135"/>
      <c r="L70" s="135"/>
      <c r="M70" s="135"/>
      <c r="N70" s="135"/>
      <c r="O70" s="135"/>
      <c r="P70" s="135"/>
      <c r="Q70" s="135"/>
      <c r="R70" s="136"/>
    </row>
    <row r="71" spans="1:18" ht="60" customHeight="1">
      <c r="A71" s="1"/>
      <c r="B71" s="160" t="s">
        <v>62</v>
      </c>
      <c r="C71" s="135"/>
      <c r="D71" s="135"/>
      <c r="E71" s="161"/>
      <c r="F71" s="167" t="s">
        <v>63</v>
      </c>
      <c r="G71" s="135"/>
      <c r="H71" s="135"/>
      <c r="I71" s="135"/>
      <c r="J71" s="135"/>
      <c r="K71" s="135"/>
      <c r="L71" s="135"/>
      <c r="M71" s="135"/>
      <c r="N71" s="135"/>
      <c r="O71" s="135"/>
      <c r="P71" s="135"/>
      <c r="Q71" s="135"/>
      <c r="R71" s="136"/>
    </row>
    <row r="72" spans="1:18" ht="32.25" customHeight="1">
      <c r="A72" s="1"/>
      <c r="B72" s="196" t="s">
        <v>64</v>
      </c>
      <c r="C72" s="135"/>
      <c r="D72" s="135"/>
      <c r="E72" s="136"/>
      <c r="F72" s="168" t="s">
        <v>65</v>
      </c>
      <c r="G72" s="150"/>
      <c r="H72" s="150"/>
      <c r="I72" s="150"/>
      <c r="J72" s="150"/>
      <c r="K72" s="150"/>
      <c r="L72" s="150"/>
      <c r="M72" s="150"/>
      <c r="N72" s="150"/>
      <c r="O72" s="150"/>
      <c r="P72" s="150"/>
      <c r="Q72" s="150"/>
      <c r="R72" s="151"/>
    </row>
    <row r="73" spans="1:18" ht="63.75" customHeight="1">
      <c r="A73" s="1"/>
      <c r="B73" s="194" t="s">
        <v>55</v>
      </c>
      <c r="C73" s="135"/>
      <c r="D73" s="135"/>
      <c r="E73" s="136"/>
      <c r="F73" s="22" t="s">
        <v>56</v>
      </c>
      <c r="G73" s="22"/>
      <c r="H73" s="23" t="s">
        <v>57</v>
      </c>
      <c r="I73" s="22"/>
      <c r="J73" s="22" t="s">
        <v>58</v>
      </c>
      <c r="K73" s="22"/>
      <c r="L73" s="24" t="s">
        <v>59</v>
      </c>
      <c r="M73" s="25" t="s">
        <v>56</v>
      </c>
      <c r="N73" s="26"/>
      <c r="O73" s="25" t="s">
        <v>57</v>
      </c>
      <c r="P73" s="25"/>
      <c r="Q73" s="26" t="s">
        <v>58</v>
      </c>
      <c r="R73" s="27"/>
    </row>
    <row r="74" spans="1:18" ht="48.75" customHeight="1">
      <c r="A74" s="1"/>
      <c r="B74" s="195" t="s">
        <v>60</v>
      </c>
      <c r="C74" s="135"/>
      <c r="D74" s="135"/>
      <c r="E74" s="161"/>
      <c r="F74" s="166" t="s">
        <v>66</v>
      </c>
      <c r="G74" s="135"/>
      <c r="H74" s="135"/>
      <c r="I74" s="135"/>
      <c r="J74" s="135"/>
      <c r="K74" s="135"/>
      <c r="L74" s="135"/>
      <c r="M74" s="135"/>
      <c r="N74" s="135"/>
      <c r="O74" s="135"/>
      <c r="P74" s="135"/>
      <c r="Q74" s="135"/>
      <c r="R74" s="136"/>
    </row>
    <row r="75" spans="1:18" ht="58.5" customHeight="1">
      <c r="A75" s="1"/>
      <c r="B75" s="160" t="s">
        <v>62</v>
      </c>
      <c r="C75" s="135"/>
      <c r="D75" s="135"/>
      <c r="E75" s="161"/>
      <c r="F75" s="167" t="s">
        <v>67</v>
      </c>
      <c r="G75" s="135"/>
      <c r="H75" s="135"/>
      <c r="I75" s="135"/>
      <c r="J75" s="135"/>
      <c r="K75" s="135"/>
      <c r="L75" s="135"/>
      <c r="M75" s="135"/>
      <c r="N75" s="135"/>
      <c r="O75" s="135"/>
      <c r="P75" s="135"/>
      <c r="Q75" s="135"/>
      <c r="R75" s="136"/>
    </row>
    <row r="76" spans="1:18" ht="11.25" customHeight="1">
      <c r="A76" s="1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1"/>
    </row>
    <row r="77" spans="1:18" ht="11.25" customHeight="1">
      <c r="A77" s="1"/>
      <c r="B77" s="169" t="s">
        <v>68</v>
      </c>
      <c r="C77" s="170"/>
      <c r="D77" s="170"/>
      <c r="E77" s="170"/>
      <c r="F77" s="170"/>
      <c r="G77" s="170"/>
      <c r="H77" s="170"/>
      <c r="I77" s="170"/>
      <c r="J77" s="170"/>
      <c r="K77" s="170"/>
      <c r="L77" s="170"/>
      <c r="M77" s="170"/>
      <c r="N77" s="170"/>
      <c r="O77" s="170"/>
      <c r="P77" s="170"/>
      <c r="Q77" s="170"/>
      <c r="R77" s="171"/>
    </row>
    <row r="78" spans="1:18" ht="11.25" customHeight="1">
      <c r="A78" s="1"/>
      <c r="B78" s="172"/>
      <c r="C78" s="173"/>
      <c r="D78" s="173"/>
      <c r="E78" s="173"/>
      <c r="F78" s="173"/>
      <c r="G78" s="173"/>
      <c r="H78" s="173"/>
      <c r="I78" s="173"/>
      <c r="J78" s="173"/>
      <c r="K78" s="173"/>
      <c r="L78" s="173"/>
      <c r="M78" s="173"/>
      <c r="N78" s="173"/>
      <c r="O78" s="173"/>
      <c r="P78" s="173"/>
      <c r="Q78" s="173"/>
      <c r="R78" s="174"/>
    </row>
    <row r="79" spans="1:18" ht="15.75" customHeight="1">
      <c r="A79" s="1"/>
      <c r="B79" s="162" t="s">
        <v>69</v>
      </c>
      <c r="C79" s="141"/>
      <c r="D79" s="142"/>
      <c r="E79" s="162" t="s">
        <v>70</v>
      </c>
      <c r="F79" s="141"/>
      <c r="G79" s="175" t="s">
        <v>71</v>
      </c>
      <c r="H79" s="141"/>
      <c r="I79" s="141"/>
      <c r="J79" s="141"/>
      <c r="K79" s="141"/>
      <c r="L79" s="141"/>
      <c r="M79" s="141"/>
      <c r="N79" s="141"/>
      <c r="O79" s="141"/>
      <c r="P79" s="142"/>
      <c r="Q79" s="197" t="s">
        <v>72</v>
      </c>
      <c r="R79" s="198" t="s">
        <v>73</v>
      </c>
    </row>
    <row r="80" spans="1:18" ht="36.75" customHeight="1">
      <c r="A80" s="1"/>
      <c r="B80" s="143"/>
      <c r="C80" s="144"/>
      <c r="D80" s="145"/>
      <c r="E80" s="143"/>
      <c r="F80" s="144"/>
      <c r="G80" s="143"/>
      <c r="H80" s="144"/>
      <c r="I80" s="144"/>
      <c r="J80" s="144"/>
      <c r="K80" s="144"/>
      <c r="L80" s="144"/>
      <c r="M80" s="144"/>
      <c r="N80" s="144"/>
      <c r="O80" s="144"/>
      <c r="P80" s="145"/>
      <c r="Q80" s="156"/>
      <c r="R80" s="199"/>
    </row>
    <row r="81" spans="1:18" ht="30" customHeight="1">
      <c r="A81" s="1"/>
      <c r="B81" s="163">
        <v>1</v>
      </c>
      <c r="C81" s="141"/>
      <c r="D81" s="142"/>
      <c r="E81" s="164" t="s">
        <v>74</v>
      </c>
      <c r="F81" s="135"/>
      <c r="G81" s="208" t="s">
        <v>75</v>
      </c>
      <c r="H81" s="135"/>
      <c r="I81" s="135"/>
      <c r="J81" s="135"/>
      <c r="K81" s="135"/>
      <c r="L81" s="135"/>
      <c r="M81" s="135"/>
      <c r="N81" s="135"/>
      <c r="O81" s="135"/>
      <c r="P81" s="136"/>
      <c r="Q81" s="29" t="s">
        <v>76</v>
      </c>
      <c r="R81" s="30" t="s">
        <v>76</v>
      </c>
    </row>
    <row r="82" spans="1:18" ht="30" customHeight="1">
      <c r="A82" s="1"/>
      <c r="B82" s="143"/>
      <c r="C82" s="144"/>
      <c r="D82" s="145"/>
      <c r="E82" s="165">
        <v>45323</v>
      </c>
      <c r="F82" s="135"/>
      <c r="G82" s="147" t="s">
        <v>77</v>
      </c>
      <c r="H82" s="135"/>
      <c r="I82" s="135"/>
      <c r="J82" s="135"/>
      <c r="K82" s="135"/>
      <c r="L82" s="135"/>
      <c r="M82" s="135"/>
      <c r="N82" s="135"/>
      <c r="O82" s="135"/>
      <c r="P82" s="136"/>
      <c r="Q82" s="29" t="s">
        <v>76</v>
      </c>
      <c r="R82" s="30" t="s">
        <v>76</v>
      </c>
    </row>
    <row r="83" spans="1:18" ht="30" customHeight="1">
      <c r="A83" s="1"/>
      <c r="B83" s="164">
        <v>2</v>
      </c>
      <c r="C83" s="135"/>
      <c r="D83" s="136"/>
      <c r="E83" s="165">
        <v>45293</v>
      </c>
      <c r="F83" s="135"/>
      <c r="G83" s="147" t="s">
        <v>78</v>
      </c>
      <c r="H83" s="135"/>
      <c r="I83" s="135"/>
      <c r="J83" s="135"/>
      <c r="K83" s="135"/>
      <c r="L83" s="135"/>
      <c r="M83" s="135"/>
      <c r="N83" s="135"/>
      <c r="O83" s="135"/>
      <c r="P83" s="136"/>
      <c r="Q83" s="29" t="s">
        <v>76</v>
      </c>
      <c r="R83" s="30" t="s">
        <v>76</v>
      </c>
    </row>
    <row r="84" spans="1:18" ht="30" customHeight="1">
      <c r="A84" s="1"/>
      <c r="B84" s="164">
        <v>3</v>
      </c>
      <c r="C84" s="135"/>
      <c r="D84" s="136"/>
      <c r="E84" s="165">
        <v>45294</v>
      </c>
      <c r="F84" s="135"/>
      <c r="G84" s="146"/>
      <c r="H84" s="135"/>
      <c r="I84" s="135"/>
      <c r="J84" s="135"/>
      <c r="K84" s="135"/>
      <c r="L84" s="135"/>
      <c r="M84" s="135"/>
      <c r="N84" s="135"/>
      <c r="O84" s="135"/>
      <c r="P84" s="136"/>
      <c r="Q84" s="31"/>
      <c r="R84" s="32"/>
    </row>
    <row r="85" spans="1:18" ht="30" customHeight="1">
      <c r="A85" s="1"/>
      <c r="B85" s="164" t="s">
        <v>79</v>
      </c>
      <c r="C85" s="135"/>
      <c r="D85" s="136"/>
      <c r="E85" s="164" t="s">
        <v>80</v>
      </c>
      <c r="F85" s="135"/>
      <c r="G85" s="186" t="s">
        <v>81</v>
      </c>
      <c r="H85" s="135"/>
      <c r="I85" s="135"/>
      <c r="J85" s="135"/>
      <c r="K85" s="135"/>
      <c r="L85" s="135"/>
      <c r="M85" s="135"/>
      <c r="N85" s="135"/>
      <c r="O85" s="135"/>
      <c r="P85" s="136"/>
      <c r="Q85" s="33"/>
      <c r="R85" s="34"/>
    </row>
    <row r="86" spans="1:18" ht="15.75" customHeight="1">
      <c r="A86" s="1"/>
      <c r="B86" s="35"/>
      <c r="C86" s="35"/>
      <c r="D86" s="35"/>
      <c r="E86" s="35"/>
      <c r="F86" s="35"/>
      <c r="G86" s="36"/>
      <c r="H86" s="36"/>
      <c r="I86" s="36"/>
      <c r="J86" s="36"/>
      <c r="K86" s="36"/>
      <c r="L86" s="36"/>
      <c r="M86" s="36"/>
      <c r="N86" s="36"/>
      <c r="O86" s="36"/>
      <c r="P86" s="35"/>
      <c r="Q86" s="35"/>
      <c r="R86" s="1"/>
    </row>
    <row r="87" spans="1:18" ht="22.5" customHeight="1">
      <c r="A87" s="1"/>
      <c r="B87" s="209" t="s">
        <v>82</v>
      </c>
      <c r="C87" s="129"/>
      <c r="D87" s="129"/>
      <c r="E87" s="129"/>
      <c r="F87" s="129"/>
      <c r="G87" s="129"/>
      <c r="H87" s="129"/>
      <c r="I87" s="129"/>
      <c r="J87" s="38"/>
      <c r="K87" s="3"/>
      <c r="L87" s="3"/>
      <c r="M87" s="3"/>
      <c r="N87" s="3"/>
      <c r="O87" s="4"/>
      <c r="P87" s="3"/>
      <c r="Q87" s="3"/>
      <c r="R87" s="1"/>
    </row>
    <row r="88" spans="1:18" ht="13.5" customHeight="1">
      <c r="A88" s="1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4"/>
      <c r="P88" s="3"/>
      <c r="Q88" s="3"/>
      <c r="R88" s="1"/>
    </row>
    <row r="89" spans="1:18" ht="45" customHeight="1">
      <c r="A89" s="1"/>
      <c r="B89" s="210" t="s">
        <v>83</v>
      </c>
      <c r="C89" s="135"/>
      <c r="D89" s="135"/>
      <c r="E89" s="135"/>
      <c r="F89" s="135"/>
      <c r="G89" s="135"/>
      <c r="H89" s="135"/>
      <c r="I89" s="135"/>
      <c r="J89" s="135"/>
      <c r="K89" s="135"/>
      <c r="L89" s="161"/>
      <c r="M89" s="210" t="s">
        <v>84</v>
      </c>
      <c r="N89" s="135"/>
      <c r="O89" s="135"/>
      <c r="P89" s="135"/>
      <c r="Q89" s="136"/>
      <c r="R89" s="39"/>
    </row>
    <row r="90" spans="1:18" ht="31.5" customHeight="1">
      <c r="A90" s="1"/>
      <c r="B90" s="211" t="s">
        <v>85</v>
      </c>
      <c r="C90" s="135"/>
      <c r="D90" s="135"/>
      <c r="E90" s="135"/>
      <c r="F90" s="135"/>
      <c r="G90" s="135"/>
      <c r="H90" s="135"/>
      <c r="I90" s="135"/>
      <c r="J90" s="135"/>
      <c r="K90" s="135"/>
      <c r="L90" s="136"/>
      <c r="M90" s="40" t="s">
        <v>86</v>
      </c>
      <c r="N90" s="200" t="s">
        <v>87</v>
      </c>
      <c r="O90" s="145"/>
      <c r="P90" s="201" t="s">
        <v>88</v>
      </c>
      <c r="Q90" s="145"/>
      <c r="R90" s="1"/>
    </row>
    <row r="91" spans="1:18" ht="30" customHeight="1">
      <c r="A91" s="1"/>
      <c r="B91" s="147" t="s">
        <v>89</v>
      </c>
      <c r="C91" s="135"/>
      <c r="D91" s="135"/>
      <c r="E91" s="135"/>
      <c r="F91" s="135"/>
      <c r="G91" s="135"/>
      <c r="H91" s="135"/>
      <c r="I91" s="135"/>
      <c r="J91" s="135"/>
      <c r="K91" s="135"/>
      <c r="L91" s="136"/>
      <c r="M91" s="41">
        <v>1</v>
      </c>
      <c r="N91" s="215">
        <v>110000</v>
      </c>
      <c r="O91" s="136"/>
      <c r="P91" s="215">
        <f t="shared" ref="P91:P94" si="0">N91*M91</f>
        <v>110000</v>
      </c>
      <c r="Q91" s="136"/>
      <c r="R91" s="1"/>
    </row>
    <row r="92" spans="1:18" ht="30" customHeight="1">
      <c r="A92" s="1"/>
      <c r="B92" s="146"/>
      <c r="C92" s="135"/>
      <c r="D92" s="135"/>
      <c r="E92" s="135"/>
      <c r="F92" s="135"/>
      <c r="G92" s="135"/>
      <c r="H92" s="135"/>
      <c r="I92" s="135"/>
      <c r="J92" s="135"/>
      <c r="K92" s="135"/>
      <c r="L92" s="136"/>
      <c r="M92" s="42"/>
      <c r="N92" s="212"/>
      <c r="O92" s="136"/>
      <c r="P92" s="213">
        <f t="shared" si="0"/>
        <v>0</v>
      </c>
      <c r="Q92" s="136"/>
      <c r="R92" s="1"/>
    </row>
    <row r="93" spans="1:18" ht="30" customHeight="1">
      <c r="A93" s="1"/>
      <c r="B93" s="146"/>
      <c r="C93" s="135"/>
      <c r="D93" s="135"/>
      <c r="E93" s="135"/>
      <c r="F93" s="135"/>
      <c r="G93" s="135"/>
      <c r="H93" s="135"/>
      <c r="I93" s="135"/>
      <c r="J93" s="135"/>
      <c r="K93" s="135"/>
      <c r="L93" s="136"/>
      <c r="M93" s="42"/>
      <c r="N93" s="212"/>
      <c r="O93" s="136"/>
      <c r="P93" s="213">
        <f t="shared" si="0"/>
        <v>0</v>
      </c>
      <c r="Q93" s="136"/>
      <c r="R93" s="1"/>
    </row>
    <row r="94" spans="1:18" ht="30" customHeight="1">
      <c r="A94" s="1"/>
      <c r="B94" s="146"/>
      <c r="C94" s="135"/>
      <c r="D94" s="135"/>
      <c r="E94" s="135"/>
      <c r="F94" s="135"/>
      <c r="G94" s="135"/>
      <c r="H94" s="135"/>
      <c r="I94" s="135"/>
      <c r="J94" s="135"/>
      <c r="K94" s="135"/>
      <c r="L94" s="136"/>
      <c r="M94" s="42"/>
      <c r="N94" s="213"/>
      <c r="O94" s="136"/>
      <c r="P94" s="213">
        <f t="shared" si="0"/>
        <v>0</v>
      </c>
      <c r="Q94" s="136"/>
      <c r="R94" s="1"/>
    </row>
    <row r="95" spans="1:18" ht="25.5" customHeight="1">
      <c r="A95" s="1"/>
      <c r="B95" s="217" t="s">
        <v>90</v>
      </c>
      <c r="C95" s="192"/>
      <c r="D95" s="192"/>
      <c r="E95" s="192"/>
      <c r="F95" s="192"/>
      <c r="G95" s="192"/>
      <c r="H95" s="192"/>
      <c r="I95" s="192"/>
      <c r="J95" s="192"/>
      <c r="K95" s="192"/>
      <c r="L95" s="192"/>
      <c r="M95" s="192"/>
      <c r="N95" s="192"/>
      <c r="O95" s="193"/>
      <c r="P95" s="218">
        <f>SUM(P91:Q94)</f>
        <v>110000</v>
      </c>
      <c r="Q95" s="193"/>
      <c r="R95" s="43"/>
    </row>
    <row r="96" spans="1:18" ht="15" customHeight="1">
      <c r="A96" s="1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4"/>
      <c r="P96" s="214"/>
      <c r="Q96" s="141"/>
      <c r="R96" s="1"/>
    </row>
    <row r="97" spans="1:18" ht="1.5" customHeight="1">
      <c r="A97" s="1"/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1"/>
    </row>
    <row r="98" spans="1:18" ht="25.5" customHeight="1">
      <c r="A98" s="1"/>
      <c r="B98" s="219" t="s">
        <v>91</v>
      </c>
      <c r="C98" s="135"/>
      <c r="D98" s="135"/>
      <c r="E98" s="135"/>
      <c r="F98" s="135"/>
      <c r="G98" s="135"/>
      <c r="H98" s="135"/>
      <c r="I98" s="135"/>
      <c r="J98" s="135"/>
      <c r="K98" s="135"/>
      <c r="L98" s="135"/>
      <c r="M98" s="135"/>
      <c r="N98" s="135"/>
      <c r="O98" s="135"/>
      <c r="P98" s="135"/>
      <c r="Q98" s="136"/>
      <c r="R98" s="1"/>
    </row>
    <row r="99" spans="1:18" ht="24.75" customHeight="1">
      <c r="A99" s="1"/>
      <c r="B99" s="216" t="s">
        <v>74</v>
      </c>
      <c r="C99" s="136"/>
      <c r="D99" s="139" t="s">
        <v>92</v>
      </c>
      <c r="E99" s="135"/>
      <c r="F99" s="135"/>
      <c r="G99" s="135"/>
      <c r="H99" s="135"/>
      <c r="I99" s="135"/>
      <c r="J99" s="135"/>
      <c r="K99" s="135"/>
      <c r="L99" s="135"/>
      <c r="M99" s="136"/>
      <c r="N99" s="221">
        <v>0.02</v>
      </c>
      <c r="O99" s="222"/>
      <c r="P99" s="220">
        <f>P95*N99</f>
        <v>2200</v>
      </c>
      <c r="Q99" s="136"/>
      <c r="R99" s="43"/>
    </row>
    <row r="100" spans="1:18" ht="24.75" customHeight="1">
      <c r="A100" s="1"/>
      <c r="B100" s="216" t="s">
        <v>93</v>
      </c>
      <c r="C100" s="136"/>
      <c r="D100" s="139" t="s">
        <v>94</v>
      </c>
      <c r="E100" s="135"/>
      <c r="F100" s="135"/>
      <c r="G100" s="135"/>
      <c r="H100" s="135"/>
      <c r="I100" s="135"/>
      <c r="J100" s="135"/>
      <c r="K100" s="135"/>
      <c r="L100" s="135"/>
      <c r="M100" s="136"/>
      <c r="N100" s="221">
        <v>0.05</v>
      </c>
      <c r="O100" s="222"/>
      <c r="P100" s="220">
        <f>P95*N100</f>
        <v>5500</v>
      </c>
      <c r="Q100" s="136"/>
      <c r="R100" s="43"/>
    </row>
    <row r="101" spans="1:18" ht="25.5" customHeight="1">
      <c r="A101" s="1"/>
      <c r="B101" s="223" t="s">
        <v>95</v>
      </c>
      <c r="C101" s="135"/>
      <c r="D101" s="135"/>
      <c r="E101" s="135"/>
      <c r="F101" s="135"/>
      <c r="G101" s="135"/>
      <c r="H101" s="135"/>
      <c r="I101" s="135"/>
      <c r="J101" s="135"/>
      <c r="K101" s="135"/>
      <c r="L101" s="135"/>
      <c r="M101" s="135"/>
      <c r="N101" s="135"/>
      <c r="O101" s="136"/>
      <c r="P101" s="224">
        <f>SUM(P99:Q100)</f>
        <v>7700</v>
      </c>
      <c r="Q101" s="136"/>
      <c r="R101" s="1"/>
    </row>
    <row r="102" spans="1:18" ht="15" customHeight="1">
      <c r="A102" s="1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4"/>
      <c r="P102" s="44"/>
      <c r="Q102" s="44"/>
      <c r="R102" s="1"/>
    </row>
    <row r="103" spans="1:18" ht="25.5" customHeight="1">
      <c r="A103" s="1"/>
      <c r="B103" s="223" t="s">
        <v>96</v>
      </c>
      <c r="C103" s="135"/>
      <c r="D103" s="135"/>
      <c r="E103" s="135"/>
      <c r="F103" s="135"/>
      <c r="G103" s="135"/>
      <c r="H103" s="135"/>
      <c r="I103" s="135"/>
      <c r="J103" s="135"/>
      <c r="K103" s="135"/>
      <c r="L103" s="135"/>
      <c r="M103" s="135"/>
      <c r="N103" s="135"/>
      <c r="O103" s="135"/>
      <c r="P103" s="135"/>
      <c r="Q103" s="136"/>
      <c r="R103" s="1"/>
    </row>
    <row r="104" spans="1:18" ht="24.75" customHeight="1">
      <c r="A104" s="1"/>
      <c r="B104" s="216" t="s">
        <v>74</v>
      </c>
      <c r="C104" s="136"/>
      <c r="D104" s="139" t="s">
        <v>97</v>
      </c>
      <c r="E104" s="135"/>
      <c r="F104" s="135"/>
      <c r="G104" s="135"/>
      <c r="H104" s="135"/>
      <c r="I104" s="135"/>
      <c r="J104" s="135"/>
      <c r="K104" s="135"/>
      <c r="L104" s="135"/>
      <c r="M104" s="136"/>
      <c r="N104" s="221">
        <v>0.15</v>
      </c>
      <c r="O104" s="222"/>
      <c r="P104" s="220">
        <f>P95*N104</f>
        <v>16500</v>
      </c>
      <c r="Q104" s="136"/>
      <c r="R104" s="43"/>
    </row>
    <row r="105" spans="1:18" ht="25.5" customHeight="1">
      <c r="A105" s="1"/>
      <c r="B105" s="223" t="s">
        <v>98</v>
      </c>
      <c r="C105" s="135"/>
      <c r="D105" s="135"/>
      <c r="E105" s="135"/>
      <c r="F105" s="135"/>
      <c r="G105" s="135"/>
      <c r="H105" s="135"/>
      <c r="I105" s="135"/>
      <c r="J105" s="135"/>
      <c r="K105" s="135"/>
      <c r="L105" s="135"/>
      <c r="M105" s="135"/>
      <c r="N105" s="135"/>
      <c r="O105" s="136"/>
      <c r="P105" s="224">
        <f>SUM(P104:Q104)</f>
        <v>16500</v>
      </c>
      <c r="Q105" s="136"/>
      <c r="R105" s="1"/>
    </row>
    <row r="106" spans="1:18" ht="15" customHeight="1">
      <c r="A106" s="1"/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6"/>
      <c r="P106" s="3"/>
      <c r="Q106" s="3"/>
      <c r="R106" s="1"/>
    </row>
    <row r="107" spans="1:18" ht="15" customHeight="1">
      <c r="A107" s="1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45"/>
      <c r="P107" s="1"/>
      <c r="Q107" s="1"/>
      <c r="R107" s="1"/>
    </row>
    <row r="108" spans="1:18" ht="25.5" customHeight="1">
      <c r="A108" s="1"/>
      <c r="B108" s="247" t="s">
        <v>99</v>
      </c>
      <c r="C108" s="141"/>
      <c r="D108" s="141"/>
      <c r="E108" s="141"/>
      <c r="F108" s="141"/>
      <c r="G108" s="141"/>
      <c r="H108" s="141"/>
      <c r="I108" s="141"/>
      <c r="J108" s="141"/>
      <c r="K108" s="141"/>
      <c r="L108" s="141"/>
      <c r="M108" s="141"/>
      <c r="N108" s="141"/>
      <c r="O108" s="142"/>
      <c r="P108" s="246">
        <f>P95-P101-P105</f>
        <v>85800</v>
      </c>
      <c r="Q108" s="142"/>
      <c r="R108" s="1"/>
    </row>
    <row r="109" spans="1:18" ht="15.75" customHeight="1">
      <c r="A109" s="1"/>
      <c r="B109" s="143"/>
      <c r="C109" s="144"/>
      <c r="D109" s="144"/>
      <c r="E109" s="144"/>
      <c r="F109" s="144"/>
      <c r="G109" s="144"/>
      <c r="H109" s="144"/>
      <c r="I109" s="144"/>
      <c r="J109" s="144"/>
      <c r="K109" s="144"/>
      <c r="L109" s="144"/>
      <c r="M109" s="144"/>
      <c r="N109" s="144"/>
      <c r="O109" s="145"/>
      <c r="P109" s="143"/>
      <c r="Q109" s="145"/>
      <c r="R109" s="1"/>
    </row>
    <row r="110" spans="1:18" ht="15" customHeight="1">
      <c r="A110" s="1"/>
      <c r="B110" s="45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6"/>
      <c r="Q110" s="46"/>
      <c r="R110" s="1"/>
    </row>
    <row r="111" spans="1:18" ht="15" customHeight="1">
      <c r="A111" s="1"/>
      <c r="B111" s="209" t="s">
        <v>100</v>
      </c>
      <c r="C111" s="129"/>
      <c r="D111" s="129"/>
      <c r="E111" s="129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129"/>
      <c r="Q111" s="129"/>
      <c r="R111" s="1"/>
    </row>
    <row r="112" spans="1:18" ht="15" customHeight="1">
      <c r="A112" s="47"/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45"/>
      <c r="P112" s="1"/>
      <c r="Q112" s="1"/>
      <c r="R112" s="47"/>
    </row>
    <row r="113" spans="1:18" ht="30" customHeight="1">
      <c r="A113" s="1"/>
      <c r="B113" s="210" t="s">
        <v>101</v>
      </c>
      <c r="C113" s="135"/>
      <c r="D113" s="135"/>
      <c r="E113" s="135"/>
      <c r="F113" s="135"/>
      <c r="G113" s="135"/>
      <c r="H113" s="135"/>
      <c r="I113" s="135"/>
      <c r="J113" s="135"/>
      <c r="K113" s="135"/>
      <c r="L113" s="135"/>
      <c r="M113" s="135"/>
      <c r="N113" s="135"/>
      <c r="O113" s="136"/>
      <c r="P113" s="248" t="s">
        <v>102</v>
      </c>
      <c r="Q113" s="142"/>
      <c r="R113" s="1"/>
    </row>
    <row r="114" spans="1:18" ht="19.5" customHeight="1">
      <c r="A114" s="8"/>
      <c r="B114" s="210" t="s">
        <v>103</v>
      </c>
      <c r="C114" s="136"/>
      <c r="D114" s="138" t="s">
        <v>85</v>
      </c>
      <c r="E114" s="135"/>
      <c r="F114" s="135"/>
      <c r="G114" s="135"/>
      <c r="H114" s="135"/>
      <c r="I114" s="135"/>
      <c r="J114" s="135"/>
      <c r="K114" s="135"/>
      <c r="L114" s="135"/>
      <c r="M114" s="135"/>
      <c r="N114" s="135"/>
      <c r="O114" s="136"/>
      <c r="P114" s="143"/>
      <c r="Q114" s="145"/>
      <c r="R114" s="8"/>
    </row>
    <row r="115" spans="1:18" ht="19.5" customHeight="1">
      <c r="A115" s="1"/>
      <c r="B115" s="249" t="s">
        <v>104</v>
      </c>
      <c r="C115" s="192"/>
      <c r="D115" s="192"/>
      <c r="E115" s="192"/>
      <c r="F115" s="192"/>
      <c r="G115" s="192"/>
      <c r="H115" s="192"/>
      <c r="I115" s="192"/>
      <c r="J115" s="192"/>
      <c r="K115" s="192"/>
      <c r="L115" s="192"/>
      <c r="M115" s="192"/>
      <c r="N115" s="192"/>
      <c r="O115" s="192"/>
      <c r="P115" s="192"/>
      <c r="Q115" s="193"/>
      <c r="R115" s="1"/>
    </row>
    <row r="116" spans="1:18" ht="30" customHeight="1">
      <c r="A116" s="1"/>
      <c r="B116" s="216">
        <v>1</v>
      </c>
      <c r="C116" s="136"/>
      <c r="D116" s="139" t="s">
        <v>105</v>
      </c>
      <c r="E116" s="135"/>
      <c r="F116" s="135"/>
      <c r="G116" s="135"/>
      <c r="H116" s="135"/>
      <c r="I116" s="135"/>
      <c r="J116" s="135"/>
      <c r="K116" s="135"/>
      <c r="L116" s="135"/>
      <c r="M116" s="135"/>
      <c r="N116" s="135"/>
      <c r="O116" s="136"/>
      <c r="P116" s="212">
        <f>'ANEXO I - MEMORIA DE CALCULO'!J17</f>
        <v>0</v>
      </c>
      <c r="Q116" s="136"/>
      <c r="R116" s="1"/>
    </row>
    <row r="117" spans="1:18" ht="30" customHeight="1">
      <c r="A117" s="1"/>
      <c r="B117" s="216">
        <v>2</v>
      </c>
      <c r="C117" s="136"/>
      <c r="D117" s="139" t="s">
        <v>106</v>
      </c>
      <c r="E117" s="135"/>
      <c r="F117" s="135"/>
      <c r="G117" s="135"/>
      <c r="H117" s="135"/>
      <c r="I117" s="135"/>
      <c r="J117" s="135"/>
      <c r="K117" s="135"/>
      <c r="L117" s="135"/>
      <c r="M117" s="135"/>
      <c r="N117" s="135"/>
      <c r="O117" s="136"/>
      <c r="P117" s="212">
        <f>'ANEXO I - MEMORIA DE CALCULO'!J25</f>
        <v>85280</v>
      </c>
      <c r="Q117" s="136"/>
      <c r="R117" s="1"/>
    </row>
    <row r="118" spans="1:18" ht="30" customHeight="1">
      <c r="A118" s="1"/>
      <c r="B118" s="216">
        <v>3</v>
      </c>
      <c r="C118" s="136"/>
      <c r="D118" s="139" t="s">
        <v>107</v>
      </c>
      <c r="E118" s="135"/>
      <c r="F118" s="135"/>
      <c r="G118" s="135"/>
      <c r="H118" s="135"/>
      <c r="I118" s="135"/>
      <c r="J118" s="135"/>
      <c r="K118" s="135"/>
      <c r="L118" s="135"/>
      <c r="M118" s="135"/>
      <c r="N118" s="135"/>
      <c r="O118" s="136"/>
      <c r="P118" s="212">
        <f>'ANEXO I - MEMORIA DE CALCULO'!J44</f>
        <v>0</v>
      </c>
      <c r="Q118" s="136"/>
      <c r="R118" s="1"/>
    </row>
    <row r="119" spans="1:18" ht="30" customHeight="1">
      <c r="A119" s="1"/>
      <c r="B119" s="216">
        <v>4</v>
      </c>
      <c r="C119" s="136"/>
      <c r="D119" s="139" t="s">
        <v>108</v>
      </c>
      <c r="E119" s="135"/>
      <c r="F119" s="135"/>
      <c r="G119" s="135"/>
      <c r="H119" s="135"/>
      <c r="I119" s="135"/>
      <c r="J119" s="135"/>
      <c r="K119" s="135"/>
      <c r="L119" s="135"/>
      <c r="M119" s="135"/>
      <c r="N119" s="135"/>
      <c r="O119" s="136"/>
      <c r="P119" s="212">
        <f>'ANEXO I - MEMORIA DE CALCULO'!J63</f>
        <v>0</v>
      </c>
      <c r="Q119" s="136"/>
      <c r="R119" s="1"/>
    </row>
    <row r="120" spans="1:18" ht="30" customHeight="1">
      <c r="A120" s="1"/>
      <c r="B120" s="216">
        <v>5</v>
      </c>
      <c r="C120" s="136"/>
      <c r="D120" s="139" t="s">
        <v>109</v>
      </c>
      <c r="E120" s="135"/>
      <c r="F120" s="135"/>
      <c r="G120" s="135"/>
      <c r="H120" s="135"/>
      <c r="I120" s="135"/>
      <c r="J120" s="135"/>
      <c r="K120" s="135"/>
      <c r="L120" s="135"/>
      <c r="M120" s="135"/>
      <c r="N120" s="135"/>
      <c r="O120" s="136"/>
      <c r="P120" s="212">
        <f>'ANEXO I - MEMORIA DE CALCULO'!J69</f>
        <v>0</v>
      </c>
      <c r="Q120" s="136"/>
      <c r="R120" s="1"/>
    </row>
    <row r="121" spans="1:18" ht="30" customHeight="1">
      <c r="A121" s="1"/>
      <c r="B121" s="250">
        <v>6</v>
      </c>
      <c r="C121" s="136"/>
      <c r="D121" s="146" t="s">
        <v>110</v>
      </c>
      <c r="E121" s="135"/>
      <c r="F121" s="135"/>
      <c r="G121" s="135"/>
      <c r="H121" s="135"/>
      <c r="I121" s="135"/>
      <c r="J121" s="135"/>
      <c r="K121" s="135"/>
      <c r="L121" s="135"/>
      <c r="M121" s="135"/>
      <c r="N121" s="135"/>
      <c r="O121" s="136"/>
      <c r="P121" s="212">
        <f>'ANEXO I - MEMORIA DE CALCULO'!J79</f>
        <v>120</v>
      </c>
      <c r="Q121" s="136"/>
      <c r="R121" s="1"/>
    </row>
    <row r="122" spans="1:18" ht="30" customHeight="1">
      <c r="A122" s="1"/>
      <c r="B122" s="216">
        <v>7</v>
      </c>
      <c r="C122" s="136"/>
      <c r="D122" s="225" t="s">
        <v>111</v>
      </c>
      <c r="E122" s="135"/>
      <c r="F122" s="135"/>
      <c r="G122" s="135"/>
      <c r="H122" s="135"/>
      <c r="I122" s="135"/>
      <c r="J122" s="135"/>
      <c r="K122" s="135"/>
      <c r="L122" s="135"/>
      <c r="M122" s="135"/>
      <c r="N122" s="135"/>
      <c r="O122" s="136"/>
      <c r="P122" s="212">
        <f>'ANEXO I - MEMORIA DE CALCULO'!J86</f>
        <v>100</v>
      </c>
      <c r="Q122" s="136"/>
      <c r="R122" s="1"/>
    </row>
    <row r="123" spans="1:18" ht="30" customHeight="1">
      <c r="A123" s="1"/>
      <c r="B123" s="216">
        <v>8</v>
      </c>
      <c r="C123" s="136"/>
      <c r="D123" s="139" t="s">
        <v>112</v>
      </c>
      <c r="E123" s="135"/>
      <c r="F123" s="135"/>
      <c r="G123" s="135"/>
      <c r="H123" s="135"/>
      <c r="I123" s="135"/>
      <c r="J123" s="135"/>
      <c r="K123" s="135"/>
      <c r="L123" s="135"/>
      <c r="M123" s="135"/>
      <c r="N123" s="135"/>
      <c r="O123" s="136"/>
      <c r="P123" s="212">
        <f>'ANEXO I - MEMORIA DE CALCULO'!J93</f>
        <v>100</v>
      </c>
      <c r="Q123" s="136"/>
      <c r="R123" s="1"/>
    </row>
    <row r="124" spans="1:18" ht="30" customHeight="1">
      <c r="A124" s="1"/>
      <c r="B124" s="216">
        <v>9</v>
      </c>
      <c r="C124" s="136"/>
      <c r="D124" s="146" t="s">
        <v>113</v>
      </c>
      <c r="E124" s="135"/>
      <c r="F124" s="135"/>
      <c r="G124" s="135"/>
      <c r="H124" s="135"/>
      <c r="I124" s="135"/>
      <c r="J124" s="135"/>
      <c r="K124" s="135"/>
      <c r="L124" s="135"/>
      <c r="M124" s="135"/>
      <c r="N124" s="135"/>
      <c r="O124" s="136"/>
      <c r="P124" s="212">
        <f>'ANEXO I - MEMORIA DE CALCULO'!J100</f>
        <v>100</v>
      </c>
      <c r="Q124" s="136"/>
      <c r="R124" s="1"/>
    </row>
    <row r="125" spans="1:18" ht="30" customHeight="1">
      <c r="A125" s="1"/>
      <c r="B125" s="216" t="s">
        <v>114</v>
      </c>
      <c r="C125" s="136"/>
      <c r="D125" s="139" t="s">
        <v>115</v>
      </c>
      <c r="E125" s="135"/>
      <c r="F125" s="135"/>
      <c r="G125" s="135"/>
      <c r="H125" s="135"/>
      <c r="I125" s="135"/>
      <c r="J125" s="135"/>
      <c r="K125" s="135"/>
      <c r="L125" s="135"/>
      <c r="M125" s="135"/>
      <c r="N125" s="135"/>
      <c r="O125" s="136"/>
      <c r="P125" s="212">
        <f>'ANEXO I - MEMORIA DE CALCULO'!J108</f>
        <v>100</v>
      </c>
      <c r="Q125" s="136"/>
      <c r="R125" s="1"/>
    </row>
    <row r="126" spans="1:18" ht="24.75" customHeight="1">
      <c r="A126" s="1"/>
      <c r="B126" s="138" t="s">
        <v>116</v>
      </c>
      <c r="C126" s="135"/>
      <c r="D126" s="135"/>
      <c r="E126" s="135"/>
      <c r="F126" s="135"/>
      <c r="G126" s="135"/>
      <c r="H126" s="135"/>
      <c r="I126" s="135"/>
      <c r="J126" s="135"/>
      <c r="K126" s="135"/>
      <c r="L126" s="135"/>
      <c r="M126" s="135"/>
      <c r="N126" s="135"/>
      <c r="O126" s="135"/>
      <c r="P126" s="135"/>
      <c r="Q126" s="136"/>
      <c r="R126" s="1"/>
    </row>
    <row r="127" spans="1:18" ht="30" customHeight="1">
      <c r="A127" s="1"/>
      <c r="B127" s="216">
        <v>11</v>
      </c>
      <c r="C127" s="136"/>
      <c r="D127" s="139" t="s">
        <v>117</v>
      </c>
      <c r="E127" s="135"/>
      <c r="F127" s="135"/>
      <c r="G127" s="135"/>
      <c r="H127" s="135"/>
      <c r="I127" s="135"/>
      <c r="J127" s="135"/>
      <c r="K127" s="135"/>
      <c r="L127" s="135"/>
      <c r="M127" s="135"/>
      <c r="N127" s="135"/>
      <c r="O127" s="136"/>
      <c r="P127" s="212">
        <f>'ANEXO I - MEMORIA DE CALCULO'!J134</f>
        <v>0</v>
      </c>
      <c r="Q127" s="136"/>
      <c r="R127" s="1"/>
    </row>
    <row r="128" spans="1:18" ht="30" customHeight="1">
      <c r="A128" s="1"/>
      <c r="B128" s="216">
        <v>12</v>
      </c>
      <c r="C128" s="136"/>
      <c r="D128" s="139" t="s">
        <v>118</v>
      </c>
      <c r="E128" s="135"/>
      <c r="F128" s="135"/>
      <c r="G128" s="135"/>
      <c r="H128" s="135"/>
      <c r="I128" s="135"/>
      <c r="J128" s="135"/>
      <c r="K128" s="135"/>
      <c r="L128" s="135"/>
      <c r="M128" s="135"/>
      <c r="N128" s="135"/>
      <c r="O128" s="136"/>
      <c r="P128" s="212">
        <f>'ANEXO I - MEMORIA DE CALCULO'!J141</f>
        <v>0</v>
      </c>
      <c r="Q128" s="136"/>
      <c r="R128" s="1"/>
    </row>
    <row r="129" spans="1:18" ht="24.75" customHeight="1">
      <c r="A129" s="1"/>
      <c r="B129" s="226" t="s">
        <v>119</v>
      </c>
      <c r="C129" s="135"/>
      <c r="D129" s="135"/>
      <c r="E129" s="135"/>
      <c r="F129" s="135"/>
      <c r="G129" s="135"/>
      <c r="H129" s="135"/>
      <c r="I129" s="135"/>
      <c r="J129" s="135"/>
      <c r="K129" s="135"/>
      <c r="L129" s="135"/>
      <c r="M129" s="135"/>
      <c r="N129" s="135"/>
      <c r="O129" s="136"/>
      <c r="P129" s="227">
        <f>SUM(P116:Q128)</f>
        <v>85800</v>
      </c>
      <c r="Q129" s="136"/>
      <c r="R129" s="43"/>
    </row>
    <row r="130" spans="1:18" ht="24.75" customHeight="1">
      <c r="A130" s="1"/>
      <c r="B130" s="228" t="s">
        <v>120</v>
      </c>
      <c r="C130" s="150"/>
      <c r="D130" s="150"/>
      <c r="E130" s="150"/>
      <c r="F130" s="150"/>
      <c r="G130" s="150"/>
      <c r="H130" s="150"/>
      <c r="I130" s="150"/>
      <c r="J130" s="150"/>
      <c r="K130" s="150"/>
      <c r="L130" s="150"/>
      <c r="M130" s="150"/>
      <c r="N130" s="150"/>
      <c r="O130" s="229"/>
      <c r="P130" s="227">
        <f>P131+P132</f>
        <v>7700</v>
      </c>
      <c r="Q130" s="136"/>
      <c r="R130" s="48"/>
    </row>
    <row r="131" spans="1:18" ht="30" customHeight="1">
      <c r="A131" s="1"/>
      <c r="B131" s="230">
        <v>45304</v>
      </c>
      <c r="C131" s="136"/>
      <c r="D131" s="139" t="s">
        <v>92</v>
      </c>
      <c r="E131" s="135"/>
      <c r="F131" s="135"/>
      <c r="G131" s="135"/>
      <c r="H131" s="135"/>
      <c r="I131" s="135"/>
      <c r="J131" s="135"/>
      <c r="K131" s="135"/>
      <c r="L131" s="135"/>
      <c r="M131" s="136"/>
      <c r="N131" s="231">
        <f>'ANEXO I - MEMORIA DE CALCULO'!I147</f>
        <v>0.02</v>
      </c>
      <c r="O131" s="136"/>
      <c r="P131" s="232">
        <f>'ANEXO I - MEMORIA DE CALCULO'!J147</f>
        <v>2200</v>
      </c>
      <c r="Q131" s="136"/>
      <c r="R131" s="1"/>
    </row>
    <row r="132" spans="1:18" ht="30" customHeight="1">
      <c r="A132" s="1"/>
      <c r="B132" s="230">
        <v>45335</v>
      </c>
      <c r="C132" s="136"/>
      <c r="D132" s="139" t="s">
        <v>121</v>
      </c>
      <c r="E132" s="135"/>
      <c r="F132" s="135"/>
      <c r="G132" s="135"/>
      <c r="H132" s="135"/>
      <c r="I132" s="135"/>
      <c r="J132" s="135"/>
      <c r="K132" s="135"/>
      <c r="L132" s="135"/>
      <c r="M132" s="136"/>
      <c r="N132" s="231">
        <f>'ANEXO I - MEMORIA DE CALCULO'!I148</f>
        <v>0.05</v>
      </c>
      <c r="O132" s="136"/>
      <c r="P132" s="232">
        <f>'ANEXO I - MEMORIA DE CALCULO'!J148</f>
        <v>5500</v>
      </c>
      <c r="Q132" s="136"/>
      <c r="R132" s="1"/>
    </row>
    <row r="133" spans="1:18" ht="24.75" customHeight="1">
      <c r="A133" s="1"/>
      <c r="B133" s="228" t="s">
        <v>122</v>
      </c>
      <c r="C133" s="150"/>
      <c r="D133" s="150"/>
      <c r="E133" s="150"/>
      <c r="F133" s="150"/>
      <c r="G133" s="150"/>
      <c r="H133" s="150"/>
      <c r="I133" s="150"/>
      <c r="J133" s="150"/>
      <c r="K133" s="150"/>
      <c r="L133" s="150"/>
      <c r="M133" s="150"/>
      <c r="N133" s="150"/>
      <c r="O133" s="229"/>
      <c r="P133" s="227">
        <f>P134</f>
        <v>16500</v>
      </c>
      <c r="Q133" s="136"/>
      <c r="R133" s="48"/>
    </row>
    <row r="134" spans="1:18" ht="30" customHeight="1">
      <c r="A134" s="1"/>
      <c r="B134" s="216">
        <v>14</v>
      </c>
      <c r="C134" s="136"/>
      <c r="D134" s="139" t="s">
        <v>97</v>
      </c>
      <c r="E134" s="135"/>
      <c r="F134" s="135"/>
      <c r="G134" s="135"/>
      <c r="H134" s="135"/>
      <c r="I134" s="135"/>
      <c r="J134" s="135"/>
      <c r="K134" s="135"/>
      <c r="L134" s="135"/>
      <c r="M134" s="136"/>
      <c r="N134" s="231">
        <f>'ANEXO I - MEMORIA DE CALCULO'!I152</f>
        <v>0.15</v>
      </c>
      <c r="O134" s="136"/>
      <c r="P134" s="232">
        <f>'ANEXO I - MEMORIA DE CALCULO'!J152</f>
        <v>16500</v>
      </c>
      <c r="Q134" s="136"/>
      <c r="R134" s="1"/>
    </row>
    <row r="135" spans="1:18" ht="24.75" customHeight="1">
      <c r="A135" s="1"/>
      <c r="B135" s="223" t="s">
        <v>123</v>
      </c>
      <c r="C135" s="135"/>
      <c r="D135" s="135"/>
      <c r="E135" s="135"/>
      <c r="F135" s="135"/>
      <c r="G135" s="135"/>
      <c r="H135" s="135"/>
      <c r="I135" s="135"/>
      <c r="J135" s="135"/>
      <c r="K135" s="135"/>
      <c r="L135" s="135"/>
      <c r="M135" s="135"/>
      <c r="N135" s="135"/>
      <c r="O135" s="136"/>
      <c r="P135" s="227">
        <f>P130+P129+P133</f>
        <v>110000</v>
      </c>
      <c r="Q135" s="136"/>
      <c r="R135" s="1"/>
    </row>
    <row r="136" spans="1:18" ht="15" customHeight="1">
      <c r="A136" s="1"/>
      <c r="B136" s="49"/>
      <c r="C136" s="49"/>
      <c r="D136" s="260"/>
      <c r="E136" s="129"/>
      <c r="F136" s="129"/>
      <c r="G136" s="129"/>
      <c r="H136" s="129"/>
      <c r="I136" s="129"/>
      <c r="J136" s="129"/>
      <c r="K136" s="129"/>
      <c r="L136" s="129"/>
      <c r="M136" s="129"/>
      <c r="N136" s="129"/>
      <c r="O136" s="129"/>
      <c r="P136" s="261"/>
      <c r="Q136" s="129"/>
      <c r="R136" s="1"/>
    </row>
    <row r="137" spans="1:18" ht="15" customHeight="1">
      <c r="A137" s="1"/>
      <c r="B137" s="209" t="s">
        <v>124</v>
      </c>
      <c r="C137" s="129"/>
      <c r="D137" s="129"/>
      <c r="E137" s="129"/>
      <c r="F137" s="129"/>
      <c r="G137" s="129"/>
      <c r="H137" s="129"/>
      <c r="I137" s="129"/>
      <c r="J137" s="129"/>
      <c r="K137" s="129"/>
      <c r="L137" s="129"/>
      <c r="M137" s="129"/>
      <c r="N137" s="129"/>
      <c r="O137" s="129"/>
      <c r="P137" s="129"/>
      <c r="Q137" s="43"/>
      <c r="R137" s="1"/>
    </row>
    <row r="138" spans="1:18" ht="15" customHeight="1">
      <c r="A138" s="8"/>
      <c r="B138" s="49"/>
      <c r="C138" s="49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49"/>
      <c r="P138" s="43"/>
      <c r="Q138" s="43"/>
      <c r="R138" s="8"/>
    </row>
    <row r="139" spans="1:18" ht="15" customHeight="1">
      <c r="A139" s="1"/>
      <c r="B139" s="262" t="s">
        <v>103</v>
      </c>
      <c r="C139" s="263" t="s">
        <v>125</v>
      </c>
      <c r="D139" s="141"/>
      <c r="E139" s="141"/>
      <c r="F139" s="141"/>
      <c r="G139" s="141"/>
      <c r="H139" s="141"/>
      <c r="I139" s="141"/>
      <c r="J139" s="141"/>
      <c r="K139" s="141"/>
      <c r="L139" s="142"/>
      <c r="M139" s="233" t="s">
        <v>86</v>
      </c>
      <c r="N139" s="235" t="s">
        <v>126</v>
      </c>
      <c r="O139" s="233" t="s">
        <v>127</v>
      </c>
      <c r="P139" s="233" t="s">
        <v>128</v>
      </c>
      <c r="Q139" s="264" t="s">
        <v>129</v>
      </c>
      <c r="R139" s="1"/>
    </row>
    <row r="140" spans="1:18" ht="15" customHeight="1">
      <c r="A140" s="8"/>
      <c r="B140" s="234"/>
      <c r="C140" s="143"/>
      <c r="D140" s="144"/>
      <c r="E140" s="144"/>
      <c r="F140" s="144"/>
      <c r="G140" s="144"/>
      <c r="H140" s="144"/>
      <c r="I140" s="144"/>
      <c r="J140" s="144"/>
      <c r="K140" s="144"/>
      <c r="L140" s="145"/>
      <c r="M140" s="234"/>
      <c r="N140" s="234"/>
      <c r="O140" s="234"/>
      <c r="P140" s="234"/>
      <c r="Q140" s="234"/>
      <c r="R140" s="8"/>
    </row>
    <row r="141" spans="1:18" ht="19.5" customHeight="1">
      <c r="A141" s="1"/>
      <c r="B141" s="51">
        <v>1</v>
      </c>
      <c r="C141" s="236"/>
      <c r="D141" s="135"/>
      <c r="E141" s="135"/>
      <c r="F141" s="135"/>
      <c r="G141" s="135"/>
      <c r="H141" s="135"/>
      <c r="I141" s="135"/>
      <c r="J141" s="135"/>
      <c r="K141" s="135"/>
      <c r="L141" s="136"/>
      <c r="M141" s="52"/>
      <c r="N141" s="53"/>
      <c r="O141" s="54">
        <f t="shared" ref="O141:O144" si="1">M141*N141</f>
        <v>0</v>
      </c>
      <c r="P141" s="55" t="s">
        <v>76</v>
      </c>
      <c r="Q141" s="55" t="s">
        <v>76</v>
      </c>
      <c r="R141" s="1"/>
    </row>
    <row r="142" spans="1:18" ht="19.5" customHeight="1">
      <c r="A142" s="1"/>
      <c r="B142" s="51">
        <v>2</v>
      </c>
      <c r="C142" s="236"/>
      <c r="D142" s="135"/>
      <c r="E142" s="135"/>
      <c r="F142" s="135"/>
      <c r="G142" s="135"/>
      <c r="H142" s="135"/>
      <c r="I142" s="135"/>
      <c r="J142" s="135"/>
      <c r="K142" s="135"/>
      <c r="L142" s="136"/>
      <c r="M142" s="52"/>
      <c r="N142" s="53"/>
      <c r="O142" s="54">
        <f t="shared" si="1"/>
        <v>0</v>
      </c>
      <c r="P142" s="55" t="s">
        <v>76</v>
      </c>
      <c r="Q142" s="55" t="s">
        <v>76</v>
      </c>
      <c r="R142" s="1"/>
    </row>
    <row r="143" spans="1:18" ht="19.5" customHeight="1">
      <c r="A143" s="1"/>
      <c r="B143" s="51">
        <v>3</v>
      </c>
      <c r="C143" s="236"/>
      <c r="D143" s="135"/>
      <c r="E143" s="135"/>
      <c r="F143" s="135"/>
      <c r="G143" s="135"/>
      <c r="H143" s="135"/>
      <c r="I143" s="135"/>
      <c r="J143" s="135"/>
      <c r="K143" s="135"/>
      <c r="L143" s="136"/>
      <c r="M143" s="52"/>
      <c r="N143" s="53"/>
      <c r="O143" s="54">
        <f t="shared" si="1"/>
        <v>0</v>
      </c>
      <c r="P143" s="55"/>
      <c r="Q143" s="56"/>
      <c r="R143" s="1"/>
    </row>
    <row r="144" spans="1:18" ht="19.5" customHeight="1">
      <c r="A144" s="1"/>
      <c r="B144" s="51">
        <v>4</v>
      </c>
      <c r="C144" s="236"/>
      <c r="D144" s="135"/>
      <c r="E144" s="135"/>
      <c r="F144" s="135"/>
      <c r="G144" s="135"/>
      <c r="H144" s="135"/>
      <c r="I144" s="135"/>
      <c r="J144" s="135"/>
      <c r="K144" s="135"/>
      <c r="L144" s="136"/>
      <c r="M144" s="52"/>
      <c r="N144" s="53"/>
      <c r="O144" s="54">
        <f t="shared" si="1"/>
        <v>0</v>
      </c>
      <c r="P144" s="55"/>
      <c r="Q144" s="56"/>
      <c r="R144" s="1"/>
    </row>
    <row r="145" spans="1:18" ht="19.5" customHeight="1">
      <c r="A145" s="1"/>
      <c r="B145" s="42"/>
      <c r="C145" s="206" t="s">
        <v>130</v>
      </c>
      <c r="D145" s="135"/>
      <c r="E145" s="135"/>
      <c r="F145" s="135"/>
      <c r="G145" s="135"/>
      <c r="H145" s="135"/>
      <c r="I145" s="135"/>
      <c r="J145" s="135"/>
      <c r="K145" s="135"/>
      <c r="L145" s="135"/>
      <c r="M145" s="136"/>
      <c r="N145" s="57"/>
      <c r="O145" s="237">
        <f>SUM(O141:O144)</f>
        <v>0</v>
      </c>
      <c r="P145" s="135"/>
      <c r="Q145" s="136"/>
      <c r="R145" s="1"/>
    </row>
    <row r="146" spans="1:18" ht="19.5" customHeight="1">
      <c r="A146" s="1"/>
      <c r="B146" s="239" t="s">
        <v>131</v>
      </c>
      <c r="C146" s="135"/>
      <c r="D146" s="135"/>
      <c r="E146" s="135"/>
      <c r="F146" s="135"/>
      <c r="G146" s="135"/>
      <c r="H146" s="135"/>
      <c r="I146" s="135"/>
      <c r="J146" s="135"/>
      <c r="K146" s="135"/>
      <c r="L146" s="135"/>
      <c r="M146" s="135"/>
      <c r="N146" s="135"/>
      <c r="O146" s="135"/>
      <c r="P146" s="135"/>
      <c r="Q146" s="136"/>
      <c r="R146" s="1"/>
    </row>
    <row r="147" spans="1:18" ht="30" customHeight="1">
      <c r="A147" s="58"/>
      <c r="B147" s="240"/>
      <c r="C147" s="141"/>
      <c r="D147" s="141"/>
      <c r="E147" s="141"/>
      <c r="F147" s="141"/>
      <c r="G147" s="141"/>
      <c r="H147" s="141"/>
      <c r="I147" s="141"/>
      <c r="J147" s="141"/>
      <c r="K147" s="141"/>
      <c r="L147" s="141"/>
      <c r="M147" s="141"/>
      <c r="N147" s="141"/>
      <c r="O147" s="141"/>
      <c r="P147" s="141"/>
      <c r="Q147" s="142"/>
      <c r="R147" s="58"/>
    </row>
    <row r="148" spans="1:18" ht="30" customHeight="1">
      <c r="A148" s="58"/>
      <c r="B148" s="143"/>
      <c r="C148" s="144"/>
      <c r="D148" s="144"/>
      <c r="E148" s="144"/>
      <c r="F148" s="144"/>
      <c r="G148" s="144"/>
      <c r="H148" s="144"/>
      <c r="I148" s="144"/>
      <c r="J148" s="144"/>
      <c r="K148" s="144"/>
      <c r="L148" s="144"/>
      <c r="M148" s="144"/>
      <c r="N148" s="144"/>
      <c r="O148" s="144"/>
      <c r="P148" s="144"/>
      <c r="Q148" s="145"/>
      <c r="R148" s="58"/>
    </row>
    <row r="149" spans="1:18" ht="15" customHeight="1">
      <c r="A149" s="1"/>
      <c r="B149" s="45"/>
      <c r="C149" s="45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45"/>
      <c r="P149" s="43"/>
      <c r="Q149" s="43"/>
      <c r="R149" s="1"/>
    </row>
    <row r="150" spans="1:18" ht="15" customHeight="1">
      <c r="A150" s="59"/>
      <c r="B150" s="209" t="s">
        <v>132</v>
      </c>
      <c r="C150" s="129"/>
      <c r="D150" s="129"/>
      <c r="E150" s="129"/>
      <c r="F150" s="129"/>
      <c r="G150" s="129"/>
      <c r="H150" s="129"/>
      <c r="I150" s="129"/>
      <c r="J150" s="129"/>
      <c r="K150" s="129"/>
      <c r="L150" s="129"/>
      <c r="M150" s="129"/>
      <c r="N150" s="129"/>
      <c r="O150" s="129"/>
      <c r="P150" s="129"/>
      <c r="Q150" s="129"/>
      <c r="R150" s="59"/>
    </row>
    <row r="151" spans="1:18" ht="15" customHeight="1">
      <c r="A151" s="59"/>
      <c r="B151" s="37"/>
      <c r="C151" s="1"/>
      <c r="D151" s="1"/>
      <c r="E151" s="1"/>
      <c r="F151" s="1"/>
      <c r="G151" s="1"/>
      <c r="H151" s="1"/>
      <c r="I151" s="50"/>
      <c r="J151" s="50"/>
      <c r="K151" s="1"/>
      <c r="L151" s="1"/>
      <c r="M151" s="1"/>
      <c r="N151" s="1"/>
      <c r="O151" s="49"/>
      <c r="P151" s="1"/>
      <c r="Q151" s="1"/>
      <c r="R151" s="59"/>
    </row>
    <row r="152" spans="1:18" ht="19.5" customHeight="1">
      <c r="A152" s="59"/>
      <c r="B152" s="162" t="s">
        <v>133</v>
      </c>
      <c r="C152" s="141"/>
      <c r="D152" s="141"/>
      <c r="E152" s="142"/>
      <c r="F152" s="238" t="s">
        <v>134</v>
      </c>
      <c r="G152" s="142"/>
      <c r="H152" s="238" t="s">
        <v>135</v>
      </c>
      <c r="I152" s="142"/>
      <c r="J152" s="238" t="s">
        <v>136</v>
      </c>
      <c r="K152" s="142"/>
      <c r="L152" s="238" t="s">
        <v>137</v>
      </c>
      <c r="M152" s="142"/>
      <c r="N152" s="238" t="s">
        <v>138</v>
      </c>
      <c r="O152" s="142"/>
      <c r="P152" s="238" t="s">
        <v>139</v>
      </c>
      <c r="Q152" s="142"/>
      <c r="R152" s="59"/>
    </row>
    <row r="153" spans="1:18" ht="39.75" customHeight="1">
      <c r="A153" s="59"/>
      <c r="B153" s="243"/>
      <c r="C153" s="244"/>
      <c r="D153" s="244"/>
      <c r="E153" s="222"/>
      <c r="F153" s="245"/>
      <c r="G153" s="222"/>
      <c r="H153" s="245"/>
      <c r="I153" s="222"/>
      <c r="J153" s="245"/>
      <c r="K153" s="222"/>
      <c r="L153" s="245"/>
      <c r="M153" s="222"/>
      <c r="N153" s="245"/>
      <c r="O153" s="222"/>
      <c r="P153" s="245"/>
      <c r="Q153" s="222"/>
      <c r="R153" s="60"/>
    </row>
    <row r="154" spans="1:18" ht="19.5" customHeight="1">
      <c r="A154" s="59"/>
      <c r="B154" s="241" t="s">
        <v>133</v>
      </c>
      <c r="C154" s="129"/>
      <c r="D154" s="129"/>
      <c r="E154" s="156"/>
      <c r="F154" s="242" t="s">
        <v>140</v>
      </c>
      <c r="G154" s="156"/>
      <c r="H154" s="242" t="s">
        <v>141</v>
      </c>
      <c r="I154" s="156"/>
      <c r="J154" s="242" t="s">
        <v>142</v>
      </c>
      <c r="K154" s="156"/>
      <c r="L154" s="242" t="s">
        <v>143</v>
      </c>
      <c r="M154" s="156"/>
      <c r="N154" s="242" t="s">
        <v>144</v>
      </c>
      <c r="O154" s="156"/>
      <c r="P154" s="242" t="s">
        <v>145</v>
      </c>
      <c r="Q154" s="156"/>
      <c r="R154" s="59"/>
    </row>
    <row r="155" spans="1:18" ht="39.75" customHeight="1">
      <c r="A155" s="59"/>
      <c r="B155" s="243"/>
      <c r="C155" s="244"/>
      <c r="D155" s="244"/>
      <c r="E155" s="222"/>
      <c r="F155" s="245"/>
      <c r="G155" s="222"/>
      <c r="H155" s="245"/>
      <c r="I155" s="222"/>
      <c r="J155" s="245"/>
      <c r="K155" s="222"/>
      <c r="L155" s="245"/>
      <c r="M155" s="222"/>
      <c r="N155" s="245"/>
      <c r="O155" s="222"/>
      <c r="P155" s="245"/>
      <c r="Q155" s="222"/>
      <c r="R155" s="60"/>
    </row>
    <row r="156" spans="1:18" ht="19.5" customHeight="1">
      <c r="A156" s="59"/>
      <c r="B156" s="241" t="s">
        <v>133</v>
      </c>
      <c r="C156" s="129"/>
      <c r="D156" s="129"/>
      <c r="E156" s="156"/>
      <c r="F156" s="242" t="s">
        <v>146</v>
      </c>
      <c r="G156" s="156"/>
      <c r="H156" s="242" t="s">
        <v>147</v>
      </c>
      <c r="I156" s="156"/>
      <c r="J156" s="242" t="s">
        <v>148</v>
      </c>
      <c r="K156" s="156"/>
      <c r="L156" s="242" t="s">
        <v>149</v>
      </c>
      <c r="M156" s="156"/>
      <c r="N156" s="242" t="s">
        <v>150</v>
      </c>
      <c r="O156" s="156"/>
      <c r="P156" s="242" t="s">
        <v>151</v>
      </c>
      <c r="Q156" s="156"/>
      <c r="R156" s="60"/>
    </row>
    <row r="157" spans="1:18" ht="39.75" customHeight="1">
      <c r="A157" s="59"/>
      <c r="B157" s="243"/>
      <c r="C157" s="244"/>
      <c r="D157" s="244"/>
      <c r="E157" s="222"/>
      <c r="F157" s="245"/>
      <c r="G157" s="222"/>
      <c r="H157" s="245"/>
      <c r="I157" s="222"/>
      <c r="J157" s="245"/>
      <c r="K157" s="222"/>
      <c r="L157" s="245"/>
      <c r="M157" s="222"/>
      <c r="N157" s="245"/>
      <c r="O157" s="222"/>
      <c r="P157" s="245"/>
      <c r="Q157" s="222"/>
      <c r="R157" s="60"/>
    </row>
    <row r="158" spans="1:18" ht="19.5" customHeight="1">
      <c r="A158" s="59"/>
      <c r="B158" s="241" t="s">
        <v>133</v>
      </c>
      <c r="C158" s="129"/>
      <c r="D158" s="129"/>
      <c r="E158" s="156"/>
      <c r="F158" s="242" t="s">
        <v>152</v>
      </c>
      <c r="G158" s="156"/>
      <c r="H158" s="242" t="s">
        <v>153</v>
      </c>
      <c r="I158" s="156"/>
      <c r="J158" s="242" t="s">
        <v>154</v>
      </c>
      <c r="K158" s="156"/>
      <c r="L158" s="242" t="s">
        <v>155</v>
      </c>
      <c r="M158" s="156"/>
      <c r="N158" s="242" t="s">
        <v>156</v>
      </c>
      <c r="O158" s="156"/>
      <c r="P158" s="242" t="s">
        <v>157</v>
      </c>
      <c r="Q158" s="156"/>
      <c r="R158" s="60"/>
    </row>
    <row r="159" spans="1:18" ht="39.75" customHeight="1">
      <c r="A159" s="59"/>
      <c r="B159" s="243"/>
      <c r="C159" s="244"/>
      <c r="D159" s="244"/>
      <c r="E159" s="222"/>
      <c r="F159" s="245"/>
      <c r="G159" s="222"/>
      <c r="H159" s="245"/>
      <c r="I159" s="222"/>
      <c r="J159" s="245"/>
      <c r="K159" s="222"/>
      <c r="L159" s="245"/>
      <c r="M159" s="222"/>
      <c r="N159" s="245"/>
      <c r="O159" s="222"/>
      <c r="P159" s="245"/>
      <c r="Q159" s="222"/>
      <c r="R159" s="60"/>
    </row>
    <row r="160" spans="1:18" ht="19.5" customHeight="1">
      <c r="A160" s="59"/>
      <c r="B160" s="241" t="s">
        <v>133</v>
      </c>
      <c r="C160" s="129"/>
      <c r="D160" s="129"/>
      <c r="E160" s="156"/>
      <c r="F160" s="242" t="s">
        <v>158</v>
      </c>
      <c r="G160" s="156"/>
      <c r="H160" s="242" t="s">
        <v>159</v>
      </c>
      <c r="I160" s="156"/>
      <c r="J160" s="242" t="s">
        <v>160</v>
      </c>
      <c r="K160" s="156"/>
      <c r="L160" s="242" t="s">
        <v>161</v>
      </c>
      <c r="M160" s="156"/>
      <c r="N160" s="242" t="s">
        <v>162</v>
      </c>
      <c r="O160" s="156"/>
      <c r="P160" s="242" t="s">
        <v>163</v>
      </c>
      <c r="Q160" s="156"/>
      <c r="R160" s="60"/>
    </row>
    <row r="161" spans="1:18" ht="39.75" customHeight="1">
      <c r="A161" s="59"/>
      <c r="B161" s="243"/>
      <c r="C161" s="244"/>
      <c r="D161" s="244"/>
      <c r="E161" s="222"/>
      <c r="F161" s="245"/>
      <c r="G161" s="222"/>
      <c r="H161" s="245"/>
      <c r="I161" s="222"/>
      <c r="J161" s="245"/>
      <c r="K161" s="222"/>
      <c r="L161" s="245"/>
      <c r="M161" s="222"/>
      <c r="N161" s="245"/>
      <c r="O161" s="222"/>
      <c r="P161" s="245"/>
      <c r="Q161" s="222"/>
      <c r="R161" s="60"/>
    </row>
    <row r="162" spans="1:18" ht="19.5" customHeight="1">
      <c r="A162" s="59"/>
      <c r="B162" s="241" t="s">
        <v>133</v>
      </c>
      <c r="C162" s="129"/>
      <c r="D162" s="129"/>
      <c r="E162" s="156"/>
      <c r="F162" s="242" t="s">
        <v>164</v>
      </c>
      <c r="G162" s="156"/>
      <c r="H162" s="242" t="s">
        <v>165</v>
      </c>
      <c r="I162" s="156"/>
      <c r="J162" s="242" t="s">
        <v>166</v>
      </c>
      <c r="K162" s="156"/>
      <c r="L162" s="242" t="s">
        <v>167</v>
      </c>
      <c r="M162" s="156"/>
      <c r="N162" s="242" t="s">
        <v>168</v>
      </c>
      <c r="O162" s="156"/>
      <c r="P162" s="242" t="s">
        <v>169</v>
      </c>
      <c r="Q162" s="156"/>
      <c r="R162" s="59"/>
    </row>
    <row r="163" spans="1:18" ht="39.75" customHeight="1">
      <c r="A163" s="59"/>
      <c r="B163" s="243"/>
      <c r="C163" s="244"/>
      <c r="D163" s="244"/>
      <c r="E163" s="222"/>
      <c r="F163" s="245"/>
      <c r="G163" s="222"/>
      <c r="H163" s="245"/>
      <c r="I163" s="222"/>
      <c r="J163" s="245"/>
      <c r="K163" s="222"/>
      <c r="L163" s="245"/>
      <c r="M163" s="222"/>
      <c r="N163" s="245"/>
      <c r="O163" s="222"/>
      <c r="P163" s="245"/>
      <c r="Q163" s="222"/>
      <c r="R163" s="60"/>
    </row>
    <row r="164" spans="1:18" ht="19.5" customHeight="1">
      <c r="A164" s="59"/>
      <c r="B164" s="241" t="s">
        <v>133</v>
      </c>
      <c r="C164" s="129"/>
      <c r="D164" s="129"/>
      <c r="E164" s="156"/>
      <c r="F164" s="242" t="s">
        <v>170</v>
      </c>
      <c r="G164" s="156"/>
      <c r="H164" s="242" t="s">
        <v>171</v>
      </c>
      <c r="I164" s="156"/>
      <c r="J164" s="242" t="s">
        <v>172</v>
      </c>
      <c r="K164" s="156"/>
      <c r="L164" s="242" t="s">
        <v>173</v>
      </c>
      <c r="M164" s="156"/>
      <c r="N164" s="242" t="s">
        <v>174</v>
      </c>
      <c r="O164" s="156"/>
      <c r="P164" s="242" t="s">
        <v>175</v>
      </c>
      <c r="Q164" s="156"/>
      <c r="R164" s="59"/>
    </row>
    <row r="165" spans="1:18" ht="39.75" customHeight="1">
      <c r="A165" s="59"/>
      <c r="B165" s="243"/>
      <c r="C165" s="244"/>
      <c r="D165" s="244"/>
      <c r="E165" s="222"/>
      <c r="F165" s="245"/>
      <c r="G165" s="222"/>
      <c r="H165" s="245"/>
      <c r="I165" s="222"/>
      <c r="J165" s="245"/>
      <c r="K165" s="222"/>
      <c r="L165" s="245"/>
      <c r="M165" s="222"/>
      <c r="N165" s="245"/>
      <c r="O165" s="222"/>
      <c r="P165" s="245"/>
      <c r="Q165" s="222"/>
      <c r="R165" s="60"/>
    </row>
    <row r="166" spans="1:18" ht="19.5" customHeight="1">
      <c r="A166" s="59"/>
      <c r="B166" s="241" t="s">
        <v>133</v>
      </c>
      <c r="C166" s="129"/>
      <c r="D166" s="129"/>
      <c r="E166" s="156"/>
      <c r="F166" s="242" t="s">
        <v>176</v>
      </c>
      <c r="G166" s="156"/>
      <c r="H166" s="242" t="s">
        <v>177</v>
      </c>
      <c r="I166" s="156"/>
      <c r="J166" s="242" t="s">
        <v>178</v>
      </c>
      <c r="K166" s="156"/>
      <c r="L166" s="242" t="s">
        <v>179</v>
      </c>
      <c r="M166" s="156"/>
      <c r="N166" s="242" t="s">
        <v>180</v>
      </c>
      <c r="O166" s="156"/>
      <c r="P166" s="242" t="s">
        <v>181</v>
      </c>
      <c r="Q166" s="156"/>
      <c r="R166" s="60"/>
    </row>
    <row r="167" spans="1:18" ht="39.75" customHeight="1">
      <c r="A167" s="59"/>
      <c r="B167" s="243"/>
      <c r="C167" s="244"/>
      <c r="D167" s="244"/>
      <c r="E167" s="222"/>
      <c r="F167" s="245"/>
      <c r="G167" s="222"/>
      <c r="H167" s="245"/>
      <c r="I167" s="222"/>
      <c r="J167" s="245"/>
      <c r="K167" s="222"/>
      <c r="L167" s="245"/>
      <c r="M167" s="222"/>
      <c r="N167" s="245"/>
      <c r="O167" s="222"/>
      <c r="P167" s="245"/>
      <c r="Q167" s="222"/>
      <c r="R167" s="60"/>
    </row>
    <row r="168" spans="1:18" ht="19.5" customHeight="1">
      <c r="A168" s="59"/>
      <c r="B168" s="241" t="s">
        <v>133</v>
      </c>
      <c r="C168" s="129"/>
      <c r="D168" s="129"/>
      <c r="E168" s="156"/>
      <c r="F168" s="242" t="s">
        <v>182</v>
      </c>
      <c r="G168" s="156"/>
      <c r="H168" s="242" t="s">
        <v>183</v>
      </c>
      <c r="I168" s="156"/>
      <c r="J168" s="242" t="s">
        <v>184</v>
      </c>
      <c r="K168" s="156"/>
      <c r="L168" s="242" t="s">
        <v>185</v>
      </c>
      <c r="M168" s="156"/>
      <c r="N168" s="242" t="s">
        <v>186</v>
      </c>
      <c r="O168" s="156"/>
      <c r="P168" s="242" t="s">
        <v>187</v>
      </c>
      <c r="Q168" s="156"/>
      <c r="R168" s="60"/>
    </row>
    <row r="169" spans="1:18" ht="39.75" customHeight="1">
      <c r="A169" s="59"/>
      <c r="B169" s="243"/>
      <c r="C169" s="244"/>
      <c r="D169" s="244"/>
      <c r="E169" s="222"/>
      <c r="F169" s="245"/>
      <c r="G169" s="222"/>
      <c r="H169" s="245"/>
      <c r="I169" s="222"/>
      <c r="J169" s="245"/>
      <c r="K169" s="222"/>
      <c r="L169" s="245"/>
      <c r="M169" s="222"/>
      <c r="N169" s="245"/>
      <c r="O169" s="222"/>
      <c r="P169" s="245"/>
      <c r="Q169" s="222"/>
      <c r="R169" s="60"/>
    </row>
    <row r="170" spans="1:18" ht="19.5" customHeight="1">
      <c r="A170" s="59"/>
      <c r="B170" s="241" t="s">
        <v>133</v>
      </c>
      <c r="C170" s="129"/>
      <c r="D170" s="129"/>
      <c r="E170" s="156"/>
      <c r="F170" s="242" t="s">
        <v>188</v>
      </c>
      <c r="G170" s="156"/>
      <c r="H170" s="242" t="s">
        <v>189</v>
      </c>
      <c r="I170" s="156"/>
      <c r="J170" s="242" t="s">
        <v>190</v>
      </c>
      <c r="K170" s="156"/>
      <c r="L170" s="242" t="s">
        <v>191</v>
      </c>
      <c r="M170" s="156"/>
      <c r="N170" s="242" t="s">
        <v>192</v>
      </c>
      <c r="O170" s="156"/>
      <c r="P170" s="242" t="s">
        <v>193</v>
      </c>
      <c r="Q170" s="156"/>
      <c r="R170" s="60"/>
    </row>
    <row r="171" spans="1:18" ht="39.75" customHeight="1">
      <c r="A171" s="59"/>
      <c r="B171" s="243"/>
      <c r="C171" s="244"/>
      <c r="D171" s="244"/>
      <c r="E171" s="222"/>
      <c r="F171" s="245"/>
      <c r="G171" s="222"/>
      <c r="H171" s="245"/>
      <c r="I171" s="222"/>
      <c r="J171" s="245"/>
      <c r="K171" s="222"/>
      <c r="L171" s="245"/>
      <c r="M171" s="222"/>
      <c r="N171" s="245"/>
      <c r="O171" s="222"/>
      <c r="P171" s="245"/>
      <c r="Q171" s="222"/>
      <c r="R171" s="60"/>
    </row>
    <row r="172" spans="1:18" ht="15" customHeight="1">
      <c r="A172" s="59"/>
      <c r="B172" s="50"/>
      <c r="C172" s="50"/>
      <c r="D172" s="50"/>
      <c r="E172" s="50"/>
      <c r="F172" s="50"/>
      <c r="G172" s="50"/>
      <c r="H172" s="50"/>
      <c r="I172" s="50"/>
      <c r="J172" s="50"/>
      <c r="K172" s="1"/>
      <c r="L172" s="1"/>
      <c r="M172" s="1"/>
      <c r="N172" s="1"/>
      <c r="O172" s="49"/>
      <c r="P172" s="1"/>
      <c r="Q172" s="1"/>
      <c r="R172" s="59"/>
    </row>
    <row r="173" spans="1:18" ht="15" customHeight="1">
      <c r="A173" s="1"/>
      <c r="B173" s="49"/>
      <c r="C173" s="49"/>
      <c r="D173" s="49"/>
      <c r="E173" s="49"/>
      <c r="F173" s="49"/>
      <c r="G173" s="49"/>
      <c r="H173" s="49"/>
      <c r="I173" s="49"/>
      <c r="J173" s="49"/>
      <c r="K173" s="49"/>
      <c r="L173" s="49"/>
      <c r="M173" s="49"/>
      <c r="N173" s="49"/>
      <c r="O173" s="49"/>
      <c r="P173" s="49"/>
      <c r="Q173" s="49"/>
      <c r="R173" s="1"/>
    </row>
    <row r="174" spans="1:18" ht="15" customHeight="1">
      <c r="A174" s="1"/>
      <c r="B174" s="49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1"/>
    </row>
    <row r="175" spans="1:18" ht="15.75" customHeight="1">
      <c r="A175" s="1"/>
      <c r="B175" s="253" t="s">
        <v>194</v>
      </c>
      <c r="C175" s="254"/>
      <c r="D175" s="254"/>
      <c r="E175" s="254"/>
      <c r="F175" s="254"/>
      <c r="G175" s="254"/>
      <c r="H175" s="254"/>
      <c r="I175" s="254"/>
      <c r="J175" s="254"/>
      <c r="K175" s="254"/>
      <c r="L175" s="254"/>
      <c r="M175" s="254"/>
      <c r="N175" s="254"/>
      <c r="O175" s="254"/>
      <c r="P175" s="254"/>
      <c r="Q175" s="255"/>
      <c r="R175" s="58"/>
    </row>
    <row r="176" spans="1:18" ht="31.5" customHeight="1">
      <c r="A176" s="1"/>
      <c r="B176" s="256"/>
      <c r="C176" s="257"/>
      <c r="D176" s="257"/>
      <c r="E176" s="257"/>
      <c r="F176" s="257"/>
      <c r="G176" s="257"/>
      <c r="H176" s="257"/>
      <c r="I176" s="257"/>
      <c r="J176" s="257"/>
      <c r="K176" s="257"/>
      <c r="L176" s="257"/>
      <c r="M176" s="257"/>
      <c r="N176" s="257"/>
      <c r="O176" s="257"/>
      <c r="P176" s="257"/>
      <c r="Q176" s="258"/>
      <c r="R176" s="58"/>
    </row>
    <row r="177" spans="1:18" ht="15.75" customHeight="1">
      <c r="A177" s="1"/>
      <c r="B177" s="259" t="s">
        <v>195</v>
      </c>
      <c r="C177" s="141"/>
      <c r="D177" s="141"/>
      <c r="E177" s="141"/>
      <c r="F177" s="141"/>
      <c r="G177" s="141"/>
      <c r="H177" s="141"/>
      <c r="I177" s="141"/>
      <c r="J177" s="141"/>
      <c r="K177" s="141"/>
      <c r="L177" s="141"/>
      <c r="M177" s="141"/>
      <c r="N177" s="141"/>
      <c r="O177" s="141"/>
      <c r="P177" s="141"/>
      <c r="Q177" s="142"/>
      <c r="R177" s="1"/>
    </row>
    <row r="178" spans="1:18" ht="15.75" customHeight="1">
      <c r="A178" s="1"/>
      <c r="B178" s="183"/>
      <c r="C178" s="129"/>
      <c r="D178" s="129"/>
      <c r="E178" s="129"/>
      <c r="F178" s="129"/>
      <c r="G178" s="129"/>
      <c r="H178" s="129"/>
      <c r="I178" s="129"/>
      <c r="J178" s="129"/>
      <c r="K178" s="129"/>
      <c r="L178" s="129"/>
      <c r="M178" s="129"/>
      <c r="N178" s="129"/>
      <c r="O178" s="129"/>
      <c r="P178" s="129"/>
      <c r="Q178" s="156"/>
      <c r="R178" s="1"/>
    </row>
    <row r="179" spans="1:18" ht="15.75" customHeight="1">
      <c r="A179" s="1"/>
      <c r="B179" s="183"/>
      <c r="C179" s="129"/>
      <c r="D179" s="129"/>
      <c r="E179" s="129"/>
      <c r="F179" s="129"/>
      <c r="G179" s="129"/>
      <c r="H179" s="129"/>
      <c r="I179" s="129"/>
      <c r="J179" s="129"/>
      <c r="K179" s="129"/>
      <c r="L179" s="129"/>
      <c r="M179" s="129"/>
      <c r="N179" s="129"/>
      <c r="O179" s="129"/>
      <c r="P179" s="129"/>
      <c r="Q179" s="156"/>
      <c r="R179" s="1"/>
    </row>
    <row r="180" spans="1:18" ht="15.75" customHeight="1">
      <c r="A180" s="1"/>
      <c r="B180" s="61" t="s">
        <v>196</v>
      </c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49"/>
      <c r="P180" s="1"/>
      <c r="Q180" s="62"/>
      <c r="R180" s="1"/>
    </row>
    <row r="181" spans="1:18" ht="15.75" customHeight="1">
      <c r="A181" s="1"/>
      <c r="B181" s="63" t="s">
        <v>197</v>
      </c>
      <c r="C181" s="50"/>
      <c r="D181" s="50"/>
      <c r="E181" s="50"/>
      <c r="F181" s="50"/>
      <c r="G181" s="50"/>
      <c r="H181" s="50"/>
      <c r="I181" s="50"/>
      <c r="J181" s="50"/>
      <c r="K181" s="50"/>
      <c r="L181" s="50"/>
      <c r="M181" s="50"/>
      <c r="N181" s="1"/>
      <c r="O181" s="49"/>
      <c r="P181" s="1"/>
      <c r="Q181" s="62"/>
      <c r="R181" s="1"/>
    </row>
    <row r="182" spans="1:18" ht="15.75" customHeight="1">
      <c r="A182" s="1"/>
      <c r="B182" s="252"/>
      <c r="C182" s="144"/>
      <c r="D182" s="144"/>
      <c r="E182" s="144"/>
      <c r="F182" s="144"/>
      <c r="G182" s="144"/>
      <c r="H182" s="144"/>
      <c r="I182" s="144"/>
      <c r="J182" s="144"/>
      <c r="K182" s="144"/>
      <c r="L182" s="144"/>
      <c r="M182" s="144"/>
      <c r="N182" s="144"/>
      <c r="O182" s="144"/>
      <c r="P182" s="144"/>
      <c r="Q182" s="145"/>
      <c r="R182" s="1"/>
    </row>
    <row r="183" spans="1:18" ht="15" customHeight="1">
      <c r="A183" s="1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  <c r="M183" s="64"/>
      <c r="N183" s="64"/>
      <c r="O183" s="65"/>
      <c r="P183" s="64"/>
      <c r="Q183" s="64"/>
      <c r="R183" s="1"/>
    </row>
    <row r="184" spans="1:18" ht="15.75" customHeight="1">
      <c r="A184" s="1"/>
      <c r="B184" s="259" t="s">
        <v>198</v>
      </c>
      <c r="C184" s="141"/>
      <c r="D184" s="141"/>
      <c r="E184" s="141"/>
      <c r="F184" s="141"/>
      <c r="G184" s="141"/>
      <c r="H184" s="141"/>
      <c r="I184" s="141"/>
      <c r="J184" s="141"/>
      <c r="K184" s="141"/>
      <c r="L184" s="141"/>
      <c r="M184" s="141"/>
      <c r="N184" s="141"/>
      <c r="O184" s="141"/>
      <c r="P184" s="141"/>
      <c r="Q184" s="142"/>
      <c r="R184" s="1"/>
    </row>
    <row r="185" spans="1:18" ht="15.75" customHeight="1">
      <c r="A185" s="1"/>
      <c r="B185" s="183"/>
      <c r="C185" s="129"/>
      <c r="D185" s="129"/>
      <c r="E185" s="129"/>
      <c r="F185" s="129"/>
      <c r="G185" s="129"/>
      <c r="H185" s="129"/>
      <c r="I185" s="129"/>
      <c r="J185" s="129"/>
      <c r="K185" s="129"/>
      <c r="L185" s="129"/>
      <c r="M185" s="129"/>
      <c r="N185" s="129"/>
      <c r="O185" s="129"/>
      <c r="P185" s="129"/>
      <c r="Q185" s="156"/>
      <c r="R185" s="1"/>
    </row>
    <row r="186" spans="1:18" ht="15.75" customHeight="1">
      <c r="A186" s="1"/>
      <c r="B186" s="183"/>
      <c r="C186" s="129"/>
      <c r="D186" s="129"/>
      <c r="E186" s="129"/>
      <c r="F186" s="129"/>
      <c r="G186" s="129"/>
      <c r="H186" s="129"/>
      <c r="I186" s="129"/>
      <c r="J186" s="129"/>
      <c r="K186" s="129"/>
      <c r="L186" s="129"/>
      <c r="M186" s="129"/>
      <c r="N186" s="129"/>
      <c r="O186" s="129"/>
      <c r="P186" s="129"/>
      <c r="Q186" s="156"/>
      <c r="R186" s="1"/>
    </row>
    <row r="187" spans="1:18" ht="15.75" customHeight="1">
      <c r="A187" s="1"/>
      <c r="B187" s="61" t="s">
        <v>196</v>
      </c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49"/>
      <c r="P187" s="1"/>
      <c r="Q187" s="62"/>
      <c r="R187" s="1"/>
    </row>
    <row r="188" spans="1:18" ht="15.75" customHeight="1">
      <c r="A188" s="1"/>
      <c r="B188" s="251" t="s">
        <v>199</v>
      </c>
      <c r="C188" s="129"/>
      <c r="D188" s="129"/>
      <c r="E188" s="129"/>
      <c r="F188" s="129"/>
      <c r="G188" s="129"/>
      <c r="H188" s="129"/>
      <c r="I188" s="129"/>
      <c r="J188" s="129"/>
      <c r="K188" s="129"/>
      <c r="L188" s="129"/>
      <c r="M188" s="129"/>
      <c r="N188" s="129"/>
      <c r="O188" s="49"/>
      <c r="P188" s="1"/>
      <c r="Q188" s="62"/>
      <c r="R188" s="1"/>
    </row>
    <row r="189" spans="1:18" ht="15.75" customHeight="1">
      <c r="A189" s="1"/>
      <c r="B189" s="252"/>
      <c r="C189" s="144"/>
      <c r="D189" s="144"/>
      <c r="E189" s="144"/>
      <c r="F189" s="144"/>
      <c r="G189" s="144"/>
      <c r="H189" s="144"/>
      <c r="I189" s="144"/>
      <c r="J189" s="144"/>
      <c r="K189" s="144"/>
      <c r="L189" s="144"/>
      <c r="M189" s="144"/>
      <c r="N189" s="144"/>
      <c r="O189" s="144"/>
      <c r="P189" s="144"/>
      <c r="Q189" s="145"/>
      <c r="R189" s="1"/>
    </row>
    <row r="190" spans="1:18" ht="1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49"/>
      <c r="P190" s="1"/>
      <c r="Q190" s="1"/>
      <c r="R190" s="1"/>
    </row>
    <row r="191" spans="1:18" ht="15.75" customHeight="1">
      <c r="A191" s="1"/>
      <c r="B191" s="259" t="s">
        <v>200</v>
      </c>
      <c r="C191" s="141"/>
      <c r="D191" s="141"/>
      <c r="E191" s="141"/>
      <c r="F191" s="141"/>
      <c r="G191" s="141"/>
      <c r="H191" s="141"/>
      <c r="I191" s="141"/>
      <c r="J191" s="141"/>
      <c r="K191" s="141"/>
      <c r="L191" s="141"/>
      <c r="M191" s="141"/>
      <c r="N191" s="141"/>
      <c r="O191" s="141"/>
      <c r="P191" s="141"/>
      <c r="Q191" s="142"/>
      <c r="R191" s="1"/>
    </row>
    <row r="192" spans="1:18" ht="15.75" customHeight="1">
      <c r="A192" s="1"/>
      <c r="B192" s="183"/>
      <c r="C192" s="129"/>
      <c r="D192" s="129"/>
      <c r="E192" s="129"/>
      <c r="F192" s="129"/>
      <c r="G192" s="129"/>
      <c r="H192" s="129"/>
      <c r="I192" s="129"/>
      <c r="J192" s="129"/>
      <c r="K192" s="129"/>
      <c r="L192" s="129"/>
      <c r="M192" s="129"/>
      <c r="N192" s="129"/>
      <c r="O192" s="129"/>
      <c r="P192" s="129"/>
      <c r="Q192" s="156"/>
      <c r="R192" s="1"/>
    </row>
    <row r="193" spans="1:18" ht="15.75" customHeight="1">
      <c r="A193" s="1"/>
      <c r="B193" s="183"/>
      <c r="C193" s="129"/>
      <c r="D193" s="129"/>
      <c r="E193" s="129"/>
      <c r="F193" s="129"/>
      <c r="G193" s="129"/>
      <c r="H193" s="129"/>
      <c r="I193" s="129"/>
      <c r="J193" s="129"/>
      <c r="K193" s="129"/>
      <c r="L193" s="129"/>
      <c r="M193" s="129"/>
      <c r="N193" s="129"/>
      <c r="O193" s="129"/>
      <c r="P193" s="129"/>
      <c r="Q193" s="156"/>
      <c r="R193" s="1"/>
    </row>
    <row r="194" spans="1:18" ht="15.75" customHeight="1">
      <c r="A194" s="1"/>
      <c r="B194" s="61" t="s">
        <v>196</v>
      </c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49"/>
      <c r="P194" s="1"/>
      <c r="Q194" s="62"/>
      <c r="R194" s="1"/>
    </row>
    <row r="195" spans="1:18" ht="15.75" customHeight="1">
      <c r="A195" s="1"/>
      <c r="B195" s="251" t="s">
        <v>201</v>
      </c>
      <c r="C195" s="129"/>
      <c r="D195" s="129"/>
      <c r="E195" s="129"/>
      <c r="F195" s="129"/>
      <c r="G195" s="129"/>
      <c r="H195" s="129"/>
      <c r="I195" s="129"/>
      <c r="J195" s="129"/>
      <c r="K195" s="129"/>
      <c r="L195" s="129"/>
      <c r="M195" s="129"/>
      <c r="N195" s="129"/>
      <c r="O195" s="129"/>
      <c r="P195" s="129"/>
      <c r="Q195" s="62"/>
      <c r="R195" s="1"/>
    </row>
    <row r="196" spans="1:18" ht="15.75" customHeight="1">
      <c r="A196" s="1"/>
      <c r="B196" s="252"/>
      <c r="C196" s="144"/>
      <c r="D196" s="144"/>
      <c r="E196" s="144"/>
      <c r="F196" s="144"/>
      <c r="G196" s="144"/>
      <c r="H196" s="144"/>
      <c r="I196" s="144"/>
      <c r="J196" s="144"/>
      <c r="K196" s="144"/>
      <c r="L196" s="144"/>
      <c r="M196" s="144"/>
      <c r="N196" s="144"/>
      <c r="O196" s="144"/>
      <c r="P196" s="144"/>
      <c r="Q196" s="145"/>
      <c r="R196" s="1"/>
    </row>
    <row r="197" spans="1:18" ht="15.75" customHeight="1">
      <c r="A197" s="1"/>
      <c r="B197" s="64"/>
      <c r="C197" s="64"/>
      <c r="D197" s="64"/>
      <c r="E197" s="64"/>
      <c r="F197" s="64"/>
      <c r="G197" s="64"/>
      <c r="H197" s="64"/>
      <c r="I197" s="64"/>
      <c r="J197" s="64"/>
      <c r="K197" s="64"/>
      <c r="L197" s="64"/>
      <c r="M197" s="64"/>
      <c r="N197" s="64"/>
      <c r="O197" s="65"/>
      <c r="P197" s="64"/>
      <c r="Q197" s="64"/>
      <c r="R197" s="1"/>
    </row>
    <row r="198" spans="1:1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49"/>
      <c r="P198" s="1"/>
      <c r="Q198" s="1"/>
      <c r="R198" s="1"/>
    </row>
    <row r="199" spans="1:18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49"/>
      <c r="P199" s="1"/>
      <c r="Q199" s="1"/>
      <c r="R199" s="1"/>
    </row>
    <row r="200" spans="1:18" ht="55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49"/>
      <c r="P200" s="1"/>
      <c r="Q200" s="1"/>
      <c r="R200" s="1"/>
    </row>
    <row r="201" spans="1:18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49"/>
      <c r="P201" s="1"/>
      <c r="Q201" s="1"/>
      <c r="R201" s="1"/>
    </row>
    <row r="202" spans="1:18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49"/>
      <c r="P202" s="1"/>
      <c r="Q202" s="1"/>
      <c r="R202" s="1"/>
    </row>
    <row r="203" spans="1:18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49"/>
      <c r="P203" s="1"/>
      <c r="Q203" s="1"/>
      <c r="R203" s="1"/>
    </row>
    <row r="204" spans="1:18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49"/>
      <c r="P204" s="1"/>
      <c r="Q204" s="1"/>
      <c r="R204" s="1"/>
    </row>
    <row r="205" spans="1:18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49"/>
      <c r="P205" s="1"/>
      <c r="Q205" s="1"/>
      <c r="R205" s="1"/>
    </row>
    <row r="206" spans="1:18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49"/>
      <c r="P206" s="1"/>
      <c r="Q206" s="1"/>
      <c r="R206" s="1"/>
    </row>
    <row r="207" spans="1:18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49"/>
      <c r="P207" s="1"/>
      <c r="Q207" s="1"/>
      <c r="R207" s="1"/>
    </row>
    <row r="208" spans="1:1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49"/>
      <c r="P208" s="1"/>
      <c r="Q208" s="1"/>
      <c r="R208" s="1"/>
    </row>
    <row r="209" spans="1:18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49"/>
      <c r="P209" s="1"/>
      <c r="Q209" s="1"/>
      <c r="R209" s="1"/>
    </row>
    <row r="210" spans="1:18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49"/>
      <c r="P210" s="1"/>
      <c r="Q210" s="1"/>
      <c r="R210" s="1"/>
    </row>
    <row r="211" spans="1:18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49"/>
      <c r="P211" s="1"/>
      <c r="Q211" s="1"/>
      <c r="R211" s="1"/>
    </row>
    <row r="212" spans="1:18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49"/>
      <c r="P212" s="1"/>
      <c r="Q212" s="1"/>
      <c r="R212" s="1"/>
    </row>
    <row r="213" spans="1:18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49"/>
      <c r="P213" s="1"/>
      <c r="Q213" s="1"/>
      <c r="R213" s="1"/>
    </row>
    <row r="214" spans="1:18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49"/>
      <c r="P214" s="1"/>
      <c r="Q214" s="1"/>
      <c r="R214" s="1"/>
    </row>
    <row r="215" spans="1:18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49"/>
      <c r="P215" s="1"/>
      <c r="Q215" s="1"/>
      <c r="R215" s="1"/>
    </row>
    <row r="216" spans="1:18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49"/>
      <c r="P216" s="1"/>
      <c r="Q216" s="1"/>
      <c r="R216" s="1"/>
    </row>
    <row r="217" spans="1:18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49"/>
      <c r="P217" s="1"/>
      <c r="Q217" s="1"/>
      <c r="R217" s="1"/>
    </row>
    <row r="218" spans="1: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49"/>
      <c r="P218" s="1"/>
      <c r="Q218" s="1"/>
      <c r="R218" s="1"/>
    </row>
    <row r="219" spans="1:18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49"/>
      <c r="P219" s="1"/>
      <c r="Q219" s="1"/>
      <c r="R219" s="1"/>
    </row>
    <row r="220" spans="1:18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49"/>
      <c r="P220" s="1"/>
      <c r="Q220" s="1"/>
      <c r="R220" s="1"/>
    </row>
    <row r="221" spans="1:18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49"/>
      <c r="P221" s="1"/>
      <c r="Q221" s="1"/>
      <c r="R221" s="1"/>
    </row>
    <row r="222" spans="1:18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49"/>
      <c r="P222" s="1"/>
      <c r="Q222" s="1"/>
      <c r="R222" s="1"/>
    </row>
    <row r="223" spans="1:18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49"/>
      <c r="P223" s="1"/>
      <c r="Q223" s="1"/>
      <c r="R223" s="1"/>
    </row>
    <row r="224" spans="1:18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49"/>
      <c r="P224" s="1"/>
      <c r="Q224" s="1"/>
      <c r="R224" s="1"/>
    </row>
    <row r="225" spans="1:18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49"/>
      <c r="P225" s="1"/>
      <c r="Q225" s="1"/>
      <c r="R225" s="1"/>
    </row>
    <row r="226" spans="1:18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49"/>
      <c r="P226" s="1"/>
      <c r="Q226" s="1"/>
      <c r="R226" s="1"/>
    </row>
    <row r="227" spans="1:18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49"/>
      <c r="P227" s="1"/>
      <c r="Q227" s="1"/>
      <c r="R227" s="1"/>
    </row>
    <row r="228" spans="1:1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49"/>
      <c r="P228" s="1"/>
      <c r="Q228" s="1"/>
      <c r="R228" s="1"/>
    </row>
    <row r="229" spans="1:18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49"/>
      <c r="P229" s="1"/>
      <c r="Q229" s="1"/>
      <c r="R229" s="1"/>
    </row>
    <row r="230" spans="1:18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49"/>
      <c r="P230" s="1"/>
      <c r="Q230" s="1"/>
      <c r="R230" s="1"/>
    </row>
    <row r="231" spans="1:18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49"/>
      <c r="P231" s="1"/>
      <c r="Q231" s="1"/>
      <c r="R231" s="1"/>
    </row>
    <row r="232" spans="1:18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49"/>
      <c r="P232" s="1"/>
      <c r="Q232" s="1"/>
      <c r="R232" s="1"/>
    </row>
    <row r="233" spans="1:18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49"/>
      <c r="P233" s="1"/>
      <c r="Q233" s="1"/>
      <c r="R233" s="1"/>
    </row>
    <row r="234" spans="1:18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49"/>
      <c r="P234" s="1"/>
      <c r="Q234" s="1"/>
      <c r="R234" s="1"/>
    </row>
    <row r="235" spans="1:18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49"/>
      <c r="P235" s="1"/>
      <c r="Q235" s="1"/>
      <c r="R235" s="1"/>
    </row>
    <row r="236" spans="1:18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49"/>
      <c r="P236" s="1"/>
      <c r="Q236" s="1"/>
      <c r="R236" s="1"/>
    </row>
    <row r="237" spans="1:18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49"/>
      <c r="P237" s="1"/>
      <c r="Q237" s="1"/>
      <c r="R237" s="1"/>
    </row>
    <row r="238" spans="1:1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49"/>
      <c r="P238" s="1"/>
      <c r="Q238" s="1"/>
      <c r="R238" s="1"/>
    </row>
    <row r="239" spans="1:18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49"/>
      <c r="P239" s="1"/>
      <c r="Q239" s="1"/>
      <c r="R239" s="1"/>
    </row>
    <row r="240" spans="1:18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49"/>
      <c r="P240" s="1"/>
      <c r="Q240" s="1"/>
      <c r="R240" s="1"/>
    </row>
    <row r="241" spans="1:18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49"/>
      <c r="P241" s="1"/>
      <c r="Q241" s="1"/>
      <c r="R241" s="1"/>
    </row>
    <row r="242" spans="1:18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49"/>
      <c r="P242" s="1"/>
      <c r="Q242" s="1"/>
      <c r="R242" s="1"/>
    </row>
    <row r="243" spans="1:18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49"/>
      <c r="P243" s="1"/>
      <c r="Q243" s="1"/>
      <c r="R243" s="1"/>
    </row>
    <row r="244" spans="1:18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49"/>
      <c r="P244" s="1"/>
      <c r="Q244" s="1"/>
      <c r="R244" s="1"/>
    </row>
    <row r="245" spans="1:18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49"/>
      <c r="P245" s="1"/>
      <c r="Q245" s="1"/>
      <c r="R245" s="1"/>
    </row>
    <row r="246" spans="1:18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49"/>
      <c r="P246" s="1"/>
      <c r="Q246" s="1"/>
      <c r="R246" s="1"/>
    </row>
    <row r="247" spans="1:18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49"/>
      <c r="P247" s="1"/>
      <c r="Q247" s="1"/>
      <c r="R247" s="1"/>
    </row>
    <row r="248" spans="1:1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49"/>
      <c r="P248" s="1"/>
      <c r="Q248" s="1"/>
      <c r="R248" s="1"/>
    </row>
    <row r="249" spans="1:18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49"/>
      <c r="P249" s="1"/>
      <c r="Q249" s="1"/>
      <c r="R249" s="1"/>
    </row>
    <row r="250" spans="1:18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49"/>
      <c r="P250" s="1"/>
      <c r="Q250" s="1"/>
      <c r="R250" s="1"/>
    </row>
    <row r="251" spans="1:18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49"/>
      <c r="P251" s="1"/>
      <c r="Q251" s="1"/>
      <c r="R251" s="1"/>
    </row>
    <row r="252" spans="1:18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49"/>
      <c r="P252" s="1"/>
      <c r="Q252" s="1"/>
      <c r="R252" s="1"/>
    </row>
    <row r="253" spans="1:18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49"/>
      <c r="P253" s="1"/>
      <c r="Q253" s="1"/>
      <c r="R253" s="1"/>
    </row>
    <row r="254" spans="1:18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49"/>
      <c r="P254" s="1"/>
      <c r="Q254" s="1"/>
      <c r="R254" s="1"/>
    </row>
    <row r="255" spans="1:18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49"/>
      <c r="P255" s="1"/>
      <c r="Q255" s="1"/>
      <c r="R255" s="1"/>
    </row>
    <row r="256" spans="1:18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49"/>
      <c r="P256" s="1"/>
      <c r="Q256" s="1"/>
      <c r="R256" s="1"/>
    </row>
    <row r="257" spans="1:18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49"/>
      <c r="P257" s="1"/>
      <c r="Q257" s="1"/>
      <c r="R257" s="1"/>
    </row>
    <row r="258" spans="1:1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49"/>
      <c r="P258" s="1"/>
      <c r="Q258" s="1"/>
      <c r="R258" s="1"/>
    </row>
    <row r="259" spans="1:18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49"/>
      <c r="P259" s="1"/>
      <c r="Q259" s="1"/>
      <c r="R259" s="1"/>
    </row>
    <row r="260" spans="1:18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49"/>
      <c r="P260" s="1"/>
      <c r="Q260" s="1"/>
      <c r="R260" s="1"/>
    </row>
    <row r="261" spans="1:18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49"/>
      <c r="P261" s="1"/>
      <c r="Q261" s="1"/>
      <c r="R261" s="1"/>
    </row>
    <row r="262" spans="1:18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49"/>
      <c r="P262" s="1"/>
      <c r="Q262" s="1"/>
      <c r="R262" s="1"/>
    </row>
    <row r="263" spans="1:18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49"/>
      <c r="P263" s="1"/>
      <c r="Q263" s="1"/>
      <c r="R263" s="1"/>
    </row>
    <row r="264" spans="1:18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49"/>
      <c r="P264" s="1"/>
      <c r="Q264" s="1"/>
      <c r="R264" s="1"/>
    </row>
    <row r="265" spans="1:18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49"/>
      <c r="P265" s="1"/>
      <c r="Q265" s="1"/>
      <c r="R265" s="1"/>
    </row>
    <row r="266" spans="1:18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49"/>
      <c r="P266" s="1"/>
      <c r="Q266" s="1"/>
      <c r="R266" s="1"/>
    </row>
    <row r="267" spans="1:18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49"/>
      <c r="P267" s="1"/>
      <c r="Q267" s="1"/>
      <c r="R267" s="1"/>
    </row>
    <row r="268" spans="1:1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49"/>
      <c r="P268" s="1"/>
      <c r="Q268" s="1"/>
      <c r="R268" s="1"/>
    </row>
    <row r="269" spans="1:18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49"/>
      <c r="P269" s="1"/>
      <c r="Q269" s="1"/>
      <c r="R269" s="1"/>
    </row>
    <row r="270" spans="1:18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49"/>
      <c r="P270" s="1"/>
      <c r="Q270" s="1"/>
      <c r="R270" s="1"/>
    </row>
    <row r="271" spans="1:18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49"/>
      <c r="P271" s="1"/>
      <c r="Q271" s="1"/>
      <c r="R271" s="1"/>
    </row>
    <row r="272" spans="1:18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49"/>
      <c r="P272" s="1"/>
      <c r="Q272" s="1"/>
      <c r="R272" s="1"/>
    </row>
    <row r="273" spans="1:18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49"/>
      <c r="P273" s="1"/>
      <c r="Q273" s="1"/>
      <c r="R273" s="1"/>
    </row>
    <row r="274" spans="1:18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49"/>
      <c r="P274" s="1"/>
      <c r="Q274" s="1"/>
      <c r="R274" s="1"/>
    </row>
    <row r="275" spans="1:18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49"/>
      <c r="P275" s="1"/>
      <c r="Q275" s="1"/>
      <c r="R275" s="1"/>
    </row>
    <row r="276" spans="1:18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49"/>
      <c r="P276" s="1"/>
      <c r="Q276" s="1"/>
      <c r="R276" s="1"/>
    </row>
    <row r="277" spans="1:18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49"/>
      <c r="P277" s="1"/>
      <c r="Q277" s="1"/>
      <c r="R277" s="1"/>
    </row>
    <row r="278" spans="1:1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49"/>
      <c r="P278" s="1"/>
      <c r="Q278" s="1"/>
      <c r="R278" s="1"/>
    </row>
    <row r="279" spans="1:18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49"/>
      <c r="P279" s="1"/>
      <c r="Q279" s="1"/>
      <c r="R279" s="1"/>
    </row>
    <row r="280" spans="1:18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49"/>
      <c r="P280" s="1"/>
      <c r="Q280" s="1"/>
      <c r="R280" s="1"/>
    </row>
    <row r="281" spans="1:18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49"/>
      <c r="P281" s="1"/>
      <c r="Q281" s="1"/>
      <c r="R281" s="1"/>
    </row>
    <row r="282" spans="1:18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49"/>
      <c r="P282" s="1"/>
      <c r="Q282" s="1"/>
      <c r="R282" s="1"/>
    </row>
    <row r="283" spans="1:18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49"/>
      <c r="P283" s="1"/>
      <c r="Q283" s="1"/>
      <c r="R283" s="1"/>
    </row>
    <row r="284" spans="1:18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49"/>
      <c r="P284" s="1"/>
      <c r="Q284" s="1"/>
      <c r="R284" s="1"/>
    </row>
    <row r="285" spans="1:18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49"/>
      <c r="P285" s="1"/>
      <c r="Q285" s="1"/>
      <c r="R285" s="1"/>
    </row>
    <row r="286" spans="1:18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49"/>
      <c r="P286" s="1"/>
      <c r="Q286" s="1"/>
      <c r="R286" s="1"/>
    </row>
    <row r="287" spans="1:18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49"/>
      <c r="P287" s="1"/>
      <c r="Q287" s="1"/>
      <c r="R287" s="1"/>
    </row>
    <row r="288" spans="1:1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49"/>
      <c r="P288" s="1"/>
      <c r="Q288" s="1"/>
      <c r="R288" s="1"/>
    </row>
    <row r="289" spans="1:18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49"/>
      <c r="P289" s="1"/>
      <c r="Q289" s="1"/>
      <c r="R289" s="1"/>
    </row>
    <row r="290" spans="1:18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49"/>
      <c r="P290" s="1"/>
      <c r="Q290" s="1"/>
      <c r="R290" s="1"/>
    </row>
    <row r="291" spans="1:18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49"/>
      <c r="P291" s="1"/>
      <c r="Q291" s="1"/>
      <c r="R291" s="1"/>
    </row>
    <row r="292" spans="1:18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49"/>
      <c r="P292" s="1"/>
      <c r="Q292" s="1"/>
      <c r="R292" s="1"/>
    </row>
    <row r="293" spans="1:18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49"/>
      <c r="P293" s="1"/>
      <c r="Q293" s="1"/>
      <c r="R293" s="1"/>
    </row>
    <row r="294" spans="1:18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49"/>
      <c r="P294" s="1"/>
      <c r="Q294" s="1"/>
      <c r="R294" s="1"/>
    </row>
    <row r="295" spans="1:18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49"/>
      <c r="P295" s="1"/>
      <c r="Q295" s="1"/>
      <c r="R295" s="1"/>
    </row>
    <row r="296" spans="1:18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49"/>
      <c r="P296" s="1"/>
      <c r="Q296" s="1"/>
      <c r="R296" s="1"/>
    </row>
    <row r="297" spans="1:18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49"/>
      <c r="P297" s="1"/>
      <c r="Q297" s="1"/>
      <c r="R297" s="1"/>
    </row>
    <row r="298" spans="1:1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49"/>
      <c r="P298" s="1"/>
      <c r="Q298" s="1"/>
      <c r="R298" s="1"/>
    </row>
    <row r="299" spans="1:18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49"/>
      <c r="P299" s="1"/>
      <c r="Q299" s="1"/>
      <c r="R299" s="1"/>
    </row>
    <row r="300" spans="1:18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49"/>
      <c r="P300" s="1"/>
      <c r="Q300" s="1"/>
      <c r="R300" s="1"/>
    </row>
    <row r="301" spans="1:18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49"/>
      <c r="P301" s="1"/>
      <c r="Q301" s="1"/>
      <c r="R301" s="1"/>
    </row>
    <row r="302" spans="1:18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49"/>
      <c r="P302" s="1"/>
      <c r="Q302" s="1"/>
      <c r="R302" s="1"/>
    </row>
    <row r="303" spans="1:18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49"/>
      <c r="P303" s="1"/>
      <c r="Q303" s="1"/>
      <c r="R303" s="1"/>
    </row>
    <row r="304" spans="1:18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49"/>
      <c r="P304" s="1"/>
      <c r="Q304" s="1"/>
      <c r="R304" s="1"/>
    </row>
    <row r="305" spans="1:18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49"/>
      <c r="P305" s="1"/>
      <c r="Q305" s="1"/>
      <c r="R305" s="1"/>
    </row>
    <row r="306" spans="1:18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49"/>
      <c r="P306" s="1"/>
      <c r="Q306" s="1"/>
      <c r="R306" s="1"/>
    </row>
    <row r="307" spans="1:18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49"/>
      <c r="P307" s="1"/>
      <c r="Q307" s="1"/>
      <c r="R307" s="1"/>
    </row>
    <row r="308" spans="1:1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49"/>
      <c r="P308" s="1"/>
      <c r="Q308" s="1"/>
      <c r="R308" s="1"/>
    </row>
    <row r="309" spans="1:18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49"/>
      <c r="P309" s="1"/>
      <c r="Q309" s="1"/>
      <c r="R309" s="1"/>
    </row>
    <row r="310" spans="1:18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49"/>
      <c r="P310" s="1"/>
      <c r="Q310" s="1"/>
      <c r="R310" s="1"/>
    </row>
    <row r="311" spans="1:18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49"/>
      <c r="P311" s="1"/>
      <c r="Q311" s="1"/>
      <c r="R311" s="1"/>
    </row>
    <row r="312" spans="1:18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49"/>
      <c r="P312" s="1"/>
      <c r="Q312" s="1"/>
      <c r="R312" s="1"/>
    </row>
    <row r="313" spans="1:18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49"/>
      <c r="P313" s="1"/>
      <c r="Q313" s="1"/>
      <c r="R313" s="1"/>
    </row>
    <row r="314" spans="1:18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49"/>
      <c r="P314" s="1"/>
      <c r="Q314" s="1"/>
      <c r="R314" s="1"/>
    </row>
    <row r="315" spans="1:18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49"/>
      <c r="P315" s="1"/>
      <c r="Q315" s="1"/>
      <c r="R315" s="1"/>
    </row>
    <row r="316" spans="1:18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49"/>
      <c r="P316" s="1"/>
      <c r="Q316" s="1"/>
      <c r="R316" s="1"/>
    </row>
    <row r="317" spans="1:18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49"/>
      <c r="P317" s="1"/>
      <c r="Q317" s="1"/>
      <c r="R317" s="1"/>
    </row>
    <row r="318" spans="1: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49"/>
      <c r="P318" s="1"/>
      <c r="Q318" s="1"/>
      <c r="R318" s="1"/>
    </row>
    <row r="319" spans="1:18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49"/>
      <c r="P319" s="1"/>
      <c r="Q319" s="1"/>
      <c r="R319" s="1"/>
    </row>
    <row r="320" spans="1:18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49"/>
      <c r="P320" s="1"/>
      <c r="Q320" s="1"/>
      <c r="R320" s="1"/>
    </row>
    <row r="321" spans="1:18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49"/>
      <c r="P321" s="1"/>
      <c r="Q321" s="1"/>
      <c r="R321" s="1"/>
    </row>
    <row r="322" spans="1:18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49"/>
      <c r="P322" s="1"/>
      <c r="Q322" s="1"/>
      <c r="R322" s="1"/>
    </row>
    <row r="323" spans="1:18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49"/>
      <c r="P323" s="1"/>
      <c r="Q323" s="1"/>
      <c r="R323" s="1"/>
    </row>
    <row r="324" spans="1:18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49"/>
      <c r="P324" s="1"/>
      <c r="Q324" s="1"/>
      <c r="R324" s="1"/>
    </row>
    <row r="325" spans="1:18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49"/>
      <c r="P325" s="1"/>
      <c r="Q325" s="1"/>
      <c r="R325" s="1"/>
    </row>
    <row r="326" spans="1:18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49"/>
      <c r="P326" s="1"/>
      <c r="Q326" s="1"/>
      <c r="R326" s="1"/>
    </row>
    <row r="327" spans="1:18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49"/>
      <c r="P327" s="1"/>
      <c r="Q327" s="1"/>
      <c r="R327" s="1"/>
    </row>
    <row r="328" spans="1:1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49"/>
      <c r="P328" s="1"/>
      <c r="Q328" s="1"/>
      <c r="R328" s="1"/>
    </row>
    <row r="329" spans="1:18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49"/>
      <c r="P329" s="1"/>
      <c r="Q329" s="1"/>
      <c r="R329" s="1"/>
    </row>
    <row r="330" spans="1:18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49"/>
      <c r="P330" s="1"/>
      <c r="Q330" s="1"/>
      <c r="R330" s="1"/>
    </row>
    <row r="331" spans="1:18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49"/>
      <c r="P331" s="1"/>
      <c r="Q331" s="1"/>
      <c r="R331" s="1"/>
    </row>
    <row r="332" spans="1:18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49"/>
      <c r="P332" s="1"/>
      <c r="Q332" s="1"/>
      <c r="R332" s="1"/>
    </row>
    <row r="333" spans="1:18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49"/>
      <c r="P333" s="1"/>
      <c r="Q333" s="1"/>
      <c r="R333" s="1"/>
    </row>
    <row r="334" spans="1:18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49"/>
      <c r="P334" s="1"/>
      <c r="Q334" s="1"/>
      <c r="R334" s="1"/>
    </row>
    <row r="335" spans="1:18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49"/>
      <c r="P335" s="1"/>
      <c r="Q335" s="1"/>
      <c r="R335" s="1"/>
    </row>
    <row r="336" spans="1:18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49"/>
      <c r="P336" s="1"/>
      <c r="Q336" s="1"/>
      <c r="R336" s="1"/>
    </row>
    <row r="337" spans="1:18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49"/>
      <c r="P337" s="1"/>
      <c r="Q337" s="1"/>
      <c r="R337" s="1"/>
    </row>
    <row r="338" spans="1:1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49"/>
      <c r="P338" s="1"/>
      <c r="Q338" s="1"/>
      <c r="R338" s="1"/>
    </row>
    <row r="339" spans="1:18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49"/>
      <c r="P339" s="1"/>
      <c r="Q339" s="1"/>
      <c r="R339" s="1"/>
    </row>
    <row r="340" spans="1:18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49"/>
      <c r="P340" s="1"/>
      <c r="Q340" s="1"/>
      <c r="R340" s="1"/>
    </row>
    <row r="341" spans="1:18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49"/>
      <c r="P341" s="1"/>
      <c r="Q341" s="1"/>
      <c r="R341" s="1"/>
    </row>
    <row r="342" spans="1:18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49"/>
      <c r="P342" s="1"/>
      <c r="Q342" s="1"/>
      <c r="R342" s="1"/>
    </row>
    <row r="343" spans="1:18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49"/>
      <c r="P343" s="1"/>
      <c r="Q343" s="1"/>
      <c r="R343" s="1"/>
    </row>
    <row r="344" spans="1:18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49"/>
      <c r="P344" s="1"/>
      <c r="Q344" s="1"/>
      <c r="R344" s="1"/>
    </row>
    <row r="345" spans="1:18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49"/>
      <c r="P345" s="1"/>
      <c r="Q345" s="1"/>
      <c r="R345" s="1"/>
    </row>
    <row r="346" spans="1:18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49"/>
      <c r="P346" s="1"/>
      <c r="Q346" s="1"/>
      <c r="R346" s="1"/>
    </row>
    <row r="347" spans="1:18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49"/>
      <c r="P347" s="1"/>
      <c r="Q347" s="1"/>
      <c r="R347" s="1"/>
    </row>
    <row r="348" spans="1:1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49"/>
      <c r="P348" s="1"/>
      <c r="Q348" s="1"/>
      <c r="R348" s="1"/>
    </row>
    <row r="349" spans="1:18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49"/>
      <c r="P349" s="1"/>
      <c r="Q349" s="1"/>
      <c r="R349" s="1"/>
    </row>
    <row r="350" spans="1:18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49"/>
      <c r="P350" s="1"/>
      <c r="Q350" s="1"/>
      <c r="R350" s="1"/>
    </row>
    <row r="351" spans="1:18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49"/>
      <c r="P351" s="1"/>
      <c r="Q351" s="1"/>
      <c r="R351" s="1"/>
    </row>
    <row r="352" spans="1:18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49"/>
      <c r="P352" s="1"/>
      <c r="Q352" s="1"/>
      <c r="R352" s="1"/>
    </row>
    <row r="353" spans="1:18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49"/>
      <c r="P353" s="1"/>
      <c r="Q353" s="1"/>
      <c r="R353" s="1"/>
    </row>
    <row r="354" spans="1:18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49"/>
      <c r="P354" s="1"/>
      <c r="Q354" s="1"/>
      <c r="R354" s="1"/>
    </row>
    <row r="355" spans="1:18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49"/>
      <c r="P355" s="1"/>
      <c r="Q355" s="1"/>
      <c r="R355" s="1"/>
    </row>
    <row r="356" spans="1:18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49"/>
      <c r="P356" s="1"/>
      <c r="Q356" s="1"/>
      <c r="R356" s="1"/>
    </row>
    <row r="357" spans="1:18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49"/>
      <c r="P357" s="1"/>
      <c r="Q357" s="1"/>
      <c r="R357" s="1"/>
    </row>
    <row r="358" spans="1:1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49"/>
      <c r="P358" s="1"/>
      <c r="Q358" s="1"/>
      <c r="R358" s="1"/>
    </row>
    <row r="359" spans="1:18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49"/>
      <c r="P359" s="1"/>
      <c r="Q359" s="1"/>
      <c r="R359" s="1"/>
    </row>
    <row r="360" spans="1:18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49"/>
      <c r="P360" s="1"/>
      <c r="Q360" s="1"/>
      <c r="R360" s="1"/>
    </row>
    <row r="361" spans="1:18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49"/>
      <c r="P361" s="1"/>
      <c r="Q361" s="1"/>
      <c r="R361" s="1"/>
    </row>
    <row r="362" spans="1:18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49"/>
      <c r="P362" s="1"/>
      <c r="Q362" s="1"/>
      <c r="R362" s="1"/>
    </row>
    <row r="363" spans="1:18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49"/>
      <c r="P363" s="1"/>
      <c r="Q363" s="1"/>
      <c r="R363" s="1"/>
    </row>
    <row r="364" spans="1:18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49"/>
      <c r="P364" s="1"/>
      <c r="Q364" s="1"/>
      <c r="R364" s="1"/>
    </row>
    <row r="365" spans="1:18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49"/>
      <c r="P365" s="1"/>
      <c r="Q365" s="1"/>
      <c r="R365" s="1"/>
    </row>
    <row r="366" spans="1:18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49"/>
      <c r="P366" s="1"/>
      <c r="Q366" s="1"/>
      <c r="R366" s="1"/>
    </row>
    <row r="367" spans="1:18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49"/>
      <c r="P367" s="1"/>
      <c r="Q367" s="1"/>
      <c r="R367" s="1"/>
    </row>
    <row r="368" spans="1:1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49"/>
      <c r="P368" s="1"/>
      <c r="Q368" s="1"/>
      <c r="R368" s="1"/>
    </row>
    <row r="369" spans="1:18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49"/>
      <c r="P369" s="1"/>
      <c r="Q369" s="1"/>
      <c r="R369" s="1"/>
    </row>
    <row r="370" spans="1:18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49"/>
      <c r="P370" s="1"/>
      <c r="Q370" s="1"/>
      <c r="R370" s="1"/>
    </row>
    <row r="371" spans="1:18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49"/>
      <c r="P371" s="1"/>
      <c r="Q371" s="1"/>
      <c r="R371" s="1"/>
    </row>
    <row r="372" spans="1:18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49"/>
      <c r="P372" s="1"/>
      <c r="Q372" s="1"/>
      <c r="R372" s="1"/>
    </row>
    <row r="373" spans="1:18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49"/>
      <c r="P373" s="1"/>
      <c r="Q373" s="1"/>
      <c r="R373" s="1"/>
    </row>
    <row r="374" spans="1:18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49"/>
      <c r="P374" s="1"/>
      <c r="Q374" s="1"/>
      <c r="R374" s="1"/>
    </row>
    <row r="375" spans="1:18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49"/>
      <c r="P375" s="1"/>
      <c r="Q375" s="1"/>
      <c r="R375" s="1"/>
    </row>
    <row r="376" spans="1:18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49"/>
      <c r="P376" s="1"/>
      <c r="Q376" s="1"/>
      <c r="R376" s="1"/>
    </row>
    <row r="377" spans="1:18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49"/>
      <c r="P377" s="1"/>
      <c r="Q377" s="1"/>
      <c r="R377" s="1"/>
    </row>
    <row r="378" spans="1:1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49"/>
      <c r="P378" s="1"/>
      <c r="Q378" s="1"/>
      <c r="R378" s="1"/>
    </row>
    <row r="379" spans="1:18" ht="15.75" customHeight="1"/>
    <row r="380" spans="1:18" ht="15.75" customHeight="1"/>
    <row r="381" spans="1:18" ht="15.75" customHeight="1"/>
    <row r="382" spans="1:18" ht="15.75" customHeight="1"/>
    <row r="383" spans="1:18" ht="15.75" customHeight="1"/>
    <row r="384" spans="1:18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</sheetData>
  <mergeCells count="380">
    <mergeCell ref="B162:E162"/>
    <mergeCell ref="F162:G162"/>
    <mergeCell ref="H162:I162"/>
    <mergeCell ref="J162:K162"/>
    <mergeCell ref="L162:M162"/>
    <mergeCell ref="N162:O162"/>
    <mergeCell ref="P162:Q162"/>
    <mergeCell ref="B163:E163"/>
    <mergeCell ref="F163:G163"/>
    <mergeCell ref="H163:I163"/>
    <mergeCell ref="J163:K163"/>
    <mergeCell ref="L163:M163"/>
    <mergeCell ref="N163:O163"/>
    <mergeCell ref="P163:Q163"/>
    <mergeCell ref="B160:E160"/>
    <mergeCell ref="F160:G160"/>
    <mergeCell ref="H160:I160"/>
    <mergeCell ref="J160:K160"/>
    <mergeCell ref="L160:M160"/>
    <mergeCell ref="N160:O160"/>
    <mergeCell ref="P160:Q160"/>
    <mergeCell ref="B161:E161"/>
    <mergeCell ref="F161:G161"/>
    <mergeCell ref="H161:I161"/>
    <mergeCell ref="J161:K161"/>
    <mergeCell ref="L161:M161"/>
    <mergeCell ref="N161:O161"/>
    <mergeCell ref="P161:Q161"/>
    <mergeCell ref="B158:E158"/>
    <mergeCell ref="F158:G158"/>
    <mergeCell ref="H158:I158"/>
    <mergeCell ref="J158:K158"/>
    <mergeCell ref="L158:M158"/>
    <mergeCell ref="N158:O158"/>
    <mergeCell ref="P158:Q158"/>
    <mergeCell ref="B159:E159"/>
    <mergeCell ref="F159:G159"/>
    <mergeCell ref="H159:I159"/>
    <mergeCell ref="J159:K159"/>
    <mergeCell ref="L159:M159"/>
    <mergeCell ref="N159:O159"/>
    <mergeCell ref="P159:Q159"/>
    <mergeCell ref="B156:E156"/>
    <mergeCell ref="F156:G156"/>
    <mergeCell ref="H156:I156"/>
    <mergeCell ref="J156:K156"/>
    <mergeCell ref="L156:M156"/>
    <mergeCell ref="N156:O156"/>
    <mergeCell ref="P156:Q156"/>
    <mergeCell ref="B157:E157"/>
    <mergeCell ref="F157:G157"/>
    <mergeCell ref="H157:I157"/>
    <mergeCell ref="J157:K157"/>
    <mergeCell ref="L157:M157"/>
    <mergeCell ref="N157:O157"/>
    <mergeCell ref="P157:Q157"/>
    <mergeCell ref="B154:E154"/>
    <mergeCell ref="F154:G154"/>
    <mergeCell ref="H154:I154"/>
    <mergeCell ref="J154:K154"/>
    <mergeCell ref="L154:M154"/>
    <mergeCell ref="N154:O154"/>
    <mergeCell ref="P154:Q154"/>
    <mergeCell ref="B155:E155"/>
    <mergeCell ref="F155:G155"/>
    <mergeCell ref="H155:I155"/>
    <mergeCell ref="J155:K155"/>
    <mergeCell ref="L155:M155"/>
    <mergeCell ref="N155:O155"/>
    <mergeCell ref="P155:Q155"/>
    <mergeCell ref="N153:O153"/>
    <mergeCell ref="P153:Q153"/>
    <mergeCell ref="J152:K152"/>
    <mergeCell ref="L152:M152"/>
    <mergeCell ref="B153:E153"/>
    <mergeCell ref="F153:G153"/>
    <mergeCell ref="H153:I153"/>
    <mergeCell ref="J153:K153"/>
    <mergeCell ref="L153:M153"/>
    <mergeCell ref="B195:P195"/>
    <mergeCell ref="B196:Q196"/>
    <mergeCell ref="B175:Q176"/>
    <mergeCell ref="B177:Q179"/>
    <mergeCell ref="B182:Q182"/>
    <mergeCell ref="B184:Q186"/>
    <mergeCell ref="B188:N188"/>
    <mergeCell ref="B189:Q189"/>
    <mergeCell ref="B191:Q193"/>
    <mergeCell ref="D121:O121"/>
    <mergeCell ref="P121:Q121"/>
    <mergeCell ref="B119:C119"/>
    <mergeCell ref="D119:O119"/>
    <mergeCell ref="P119:Q119"/>
    <mergeCell ref="B120:C120"/>
    <mergeCell ref="D120:O120"/>
    <mergeCell ref="P120:Q120"/>
    <mergeCell ref="B121:C121"/>
    <mergeCell ref="B115:Q115"/>
    <mergeCell ref="D118:O118"/>
    <mergeCell ref="P118:Q118"/>
    <mergeCell ref="B116:C116"/>
    <mergeCell ref="D116:O116"/>
    <mergeCell ref="P116:Q116"/>
    <mergeCell ref="B117:C117"/>
    <mergeCell ref="D117:O117"/>
    <mergeCell ref="P117:Q117"/>
    <mergeCell ref="B118:C118"/>
    <mergeCell ref="B105:O105"/>
    <mergeCell ref="P105:Q105"/>
    <mergeCell ref="P108:Q109"/>
    <mergeCell ref="B108:O109"/>
    <mergeCell ref="B111:Q111"/>
    <mergeCell ref="B113:O113"/>
    <mergeCell ref="P113:Q114"/>
    <mergeCell ref="B114:C114"/>
    <mergeCell ref="D114:O114"/>
    <mergeCell ref="B170:E170"/>
    <mergeCell ref="F170:G170"/>
    <mergeCell ref="H170:I170"/>
    <mergeCell ref="J170:K170"/>
    <mergeCell ref="L170:M170"/>
    <mergeCell ref="N170:O170"/>
    <mergeCell ref="P170:Q170"/>
    <mergeCell ref="B171:E171"/>
    <mergeCell ref="F171:G171"/>
    <mergeCell ref="H171:I171"/>
    <mergeCell ref="J171:K171"/>
    <mergeCell ref="L171:M171"/>
    <mergeCell ref="N171:O171"/>
    <mergeCell ref="P171:Q171"/>
    <mergeCell ref="B168:E168"/>
    <mergeCell ref="F168:G168"/>
    <mergeCell ref="H168:I168"/>
    <mergeCell ref="J168:K168"/>
    <mergeCell ref="L168:M168"/>
    <mergeCell ref="N168:O168"/>
    <mergeCell ref="P168:Q168"/>
    <mergeCell ref="B169:E169"/>
    <mergeCell ref="F169:G169"/>
    <mergeCell ref="H169:I169"/>
    <mergeCell ref="J169:K169"/>
    <mergeCell ref="L169:M169"/>
    <mergeCell ref="N169:O169"/>
    <mergeCell ref="P169:Q169"/>
    <mergeCell ref="B166:E166"/>
    <mergeCell ref="F166:G166"/>
    <mergeCell ref="H166:I166"/>
    <mergeCell ref="J166:K166"/>
    <mergeCell ref="L166:M166"/>
    <mergeCell ref="N166:O166"/>
    <mergeCell ref="P166:Q166"/>
    <mergeCell ref="B167:E167"/>
    <mergeCell ref="F167:G167"/>
    <mergeCell ref="H167:I167"/>
    <mergeCell ref="J167:K167"/>
    <mergeCell ref="L167:M167"/>
    <mergeCell ref="N167:O167"/>
    <mergeCell ref="P167:Q167"/>
    <mergeCell ref="B164:E164"/>
    <mergeCell ref="F164:G164"/>
    <mergeCell ref="H164:I164"/>
    <mergeCell ref="J164:K164"/>
    <mergeCell ref="L164:M164"/>
    <mergeCell ref="N164:O164"/>
    <mergeCell ref="P164:Q164"/>
    <mergeCell ref="B165:E165"/>
    <mergeCell ref="F165:G165"/>
    <mergeCell ref="H165:I165"/>
    <mergeCell ref="J165:K165"/>
    <mergeCell ref="L165:M165"/>
    <mergeCell ref="N165:O165"/>
    <mergeCell ref="P165:Q165"/>
    <mergeCell ref="C142:L142"/>
    <mergeCell ref="C143:L143"/>
    <mergeCell ref="C144:L144"/>
    <mergeCell ref="O145:Q145"/>
    <mergeCell ref="N152:O152"/>
    <mergeCell ref="P152:Q152"/>
    <mergeCell ref="C145:M145"/>
    <mergeCell ref="B146:Q146"/>
    <mergeCell ref="B147:Q148"/>
    <mergeCell ref="B150:Q150"/>
    <mergeCell ref="B152:E152"/>
    <mergeCell ref="F152:G152"/>
    <mergeCell ref="H152:I152"/>
    <mergeCell ref="B133:O133"/>
    <mergeCell ref="P133:Q133"/>
    <mergeCell ref="B134:C134"/>
    <mergeCell ref="D134:M134"/>
    <mergeCell ref="N134:O134"/>
    <mergeCell ref="P134:Q134"/>
    <mergeCell ref="M139:M140"/>
    <mergeCell ref="N139:N140"/>
    <mergeCell ref="C141:L141"/>
    <mergeCell ref="O139:O140"/>
    <mergeCell ref="P139:P140"/>
    <mergeCell ref="B135:O135"/>
    <mergeCell ref="P135:Q135"/>
    <mergeCell ref="D136:O136"/>
    <mergeCell ref="P136:Q136"/>
    <mergeCell ref="B137:P137"/>
    <mergeCell ref="B139:B140"/>
    <mergeCell ref="C139:L140"/>
    <mergeCell ref="Q139:Q140"/>
    <mergeCell ref="B129:O129"/>
    <mergeCell ref="P129:Q129"/>
    <mergeCell ref="B130:O130"/>
    <mergeCell ref="P130:Q130"/>
    <mergeCell ref="B131:C131"/>
    <mergeCell ref="D131:M131"/>
    <mergeCell ref="N131:O131"/>
    <mergeCell ref="P131:Q131"/>
    <mergeCell ref="B132:C132"/>
    <mergeCell ref="N132:O132"/>
    <mergeCell ref="P132:Q132"/>
    <mergeCell ref="D132:M132"/>
    <mergeCell ref="B125:C125"/>
    <mergeCell ref="D125:O125"/>
    <mergeCell ref="P125:Q125"/>
    <mergeCell ref="B126:Q126"/>
    <mergeCell ref="B127:C127"/>
    <mergeCell ref="D127:O127"/>
    <mergeCell ref="P127:Q127"/>
    <mergeCell ref="B128:C128"/>
    <mergeCell ref="D128:O128"/>
    <mergeCell ref="P128:Q128"/>
    <mergeCell ref="D124:O124"/>
    <mergeCell ref="P124:Q124"/>
    <mergeCell ref="B122:C122"/>
    <mergeCell ref="D122:O122"/>
    <mergeCell ref="P122:Q122"/>
    <mergeCell ref="B123:C123"/>
    <mergeCell ref="D123:O123"/>
    <mergeCell ref="P123:Q123"/>
    <mergeCell ref="B124:C124"/>
    <mergeCell ref="B99:C99"/>
    <mergeCell ref="B100:C100"/>
    <mergeCell ref="B104:C104"/>
    <mergeCell ref="B94:L94"/>
    <mergeCell ref="N94:O94"/>
    <mergeCell ref="P94:Q94"/>
    <mergeCell ref="B95:O95"/>
    <mergeCell ref="P95:Q95"/>
    <mergeCell ref="B98:Q98"/>
    <mergeCell ref="P99:Q99"/>
    <mergeCell ref="D99:M99"/>
    <mergeCell ref="N99:O99"/>
    <mergeCell ref="D100:M100"/>
    <mergeCell ref="N100:O100"/>
    <mergeCell ref="P100:Q100"/>
    <mergeCell ref="B101:O101"/>
    <mergeCell ref="P101:Q101"/>
    <mergeCell ref="B103:Q103"/>
    <mergeCell ref="D104:M104"/>
    <mergeCell ref="N104:O104"/>
    <mergeCell ref="P104:Q104"/>
    <mergeCell ref="M89:Q89"/>
    <mergeCell ref="B90:L90"/>
    <mergeCell ref="N93:O93"/>
    <mergeCell ref="P93:Q93"/>
    <mergeCell ref="P96:Q96"/>
    <mergeCell ref="B91:L91"/>
    <mergeCell ref="N91:O91"/>
    <mergeCell ref="P91:Q91"/>
    <mergeCell ref="B92:L92"/>
    <mergeCell ref="N92:O92"/>
    <mergeCell ref="P92:Q92"/>
    <mergeCell ref="B93:L93"/>
    <mergeCell ref="N90:O90"/>
    <mergeCell ref="P90:Q90"/>
    <mergeCell ref="B40:R40"/>
    <mergeCell ref="B41:R41"/>
    <mergeCell ref="P37:R37"/>
    <mergeCell ref="P38:R38"/>
    <mergeCell ref="P39:R39"/>
    <mergeCell ref="B42:R42"/>
    <mergeCell ref="B43:R44"/>
    <mergeCell ref="B45:R45"/>
    <mergeCell ref="B46:R46"/>
    <mergeCell ref="G81:P81"/>
    <mergeCell ref="G82:P82"/>
    <mergeCell ref="B83:D83"/>
    <mergeCell ref="E83:F83"/>
    <mergeCell ref="G83:P83"/>
    <mergeCell ref="E84:F84"/>
    <mergeCell ref="G84:P84"/>
    <mergeCell ref="G85:P85"/>
    <mergeCell ref="B84:D84"/>
    <mergeCell ref="B85:D85"/>
    <mergeCell ref="E85:F85"/>
    <mergeCell ref="B87:I87"/>
    <mergeCell ref="B89:L89"/>
    <mergeCell ref="B66:Q66"/>
    <mergeCell ref="B67:R67"/>
    <mergeCell ref="F68:R68"/>
    <mergeCell ref="B68:E68"/>
    <mergeCell ref="B69:E69"/>
    <mergeCell ref="B70:E70"/>
    <mergeCell ref="B71:E71"/>
    <mergeCell ref="B72:E72"/>
    <mergeCell ref="B73:E73"/>
    <mergeCell ref="C56:R56"/>
    <mergeCell ref="B57:L57"/>
    <mergeCell ref="M57:R58"/>
    <mergeCell ref="B58:L61"/>
    <mergeCell ref="M59:R61"/>
    <mergeCell ref="B62:R62"/>
    <mergeCell ref="B63:R63"/>
    <mergeCell ref="B64:R64"/>
    <mergeCell ref="B65:R65"/>
    <mergeCell ref="B47:R47"/>
    <mergeCell ref="B48:R48"/>
    <mergeCell ref="B49:R49"/>
    <mergeCell ref="B50:R50"/>
    <mergeCell ref="B51:R51"/>
    <mergeCell ref="B52:R52"/>
    <mergeCell ref="B53:R53"/>
    <mergeCell ref="B54:R54"/>
    <mergeCell ref="C55:R55"/>
    <mergeCell ref="B75:E75"/>
    <mergeCell ref="B79:D80"/>
    <mergeCell ref="E79:F80"/>
    <mergeCell ref="B81:D82"/>
    <mergeCell ref="E81:F81"/>
    <mergeCell ref="E82:F82"/>
    <mergeCell ref="F70:R70"/>
    <mergeCell ref="F71:R71"/>
    <mergeCell ref="F72:R72"/>
    <mergeCell ref="F74:R74"/>
    <mergeCell ref="F75:R75"/>
    <mergeCell ref="B77:R78"/>
    <mergeCell ref="G79:P80"/>
    <mergeCell ref="B74:E74"/>
    <mergeCell ref="Q79:Q80"/>
    <mergeCell ref="R79:R80"/>
    <mergeCell ref="B26:R26"/>
    <mergeCell ref="I34:J34"/>
    <mergeCell ref="I36:K36"/>
    <mergeCell ref="C38:I38"/>
    <mergeCell ref="C28:M28"/>
    <mergeCell ref="P28:R28"/>
    <mergeCell ref="C30:K30"/>
    <mergeCell ref="P30:R30"/>
    <mergeCell ref="C32:E32"/>
    <mergeCell ref="P32:R32"/>
    <mergeCell ref="P34:R34"/>
    <mergeCell ref="P27:R27"/>
    <mergeCell ref="Q29:R29"/>
    <mergeCell ref="P31:R31"/>
    <mergeCell ref="P33:R33"/>
    <mergeCell ref="P35:R35"/>
    <mergeCell ref="P36:R36"/>
    <mergeCell ref="B21:R21"/>
    <mergeCell ref="B22:R22"/>
    <mergeCell ref="L23:R23"/>
    <mergeCell ref="B23:K23"/>
    <mergeCell ref="B24:K24"/>
    <mergeCell ref="L24:R24"/>
    <mergeCell ref="B25:D25"/>
    <mergeCell ref="I25:K25"/>
    <mergeCell ref="M25:O25"/>
    <mergeCell ref="P25:Q25"/>
    <mergeCell ref="B16:K16"/>
    <mergeCell ref="L16:R16"/>
    <mergeCell ref="B17:R17"/>
    <mergeCell ref="B18:K18"/>
    <mergeCell ref="L18:R18"/>
    <mergeCell ref="B19:K19"/>
    <mergeCell ref="L19:R19"/>
    <mergeCell ref="B20:K20"/>
    <mergeCell ref="L20:R20"/>
    <mergeCell ref="B3:Q3"/>
    <mergeCell ref="B4:Q4"/>
    <mergeCell ref="B6:R6"/>
    <mergeCell ref="B7:R8"/>
    <mergeCell ref="B10:R10"/>
    <mergeCell ref="B11:R11"/>
    <mergeCell ref="B12:R12"/>
    <mergeCell ref="B13:R13"/>
    <mergeCell ref="B14:R15"/>
  </mergeCells>
  <conditionalFormatting sqref="F153:Q153 F155:Q155 F157:Q157 F159:Q159 F161:Q161 F163:Q163 F165:Q165 F167:Q167 F169:Q169 F171:Q171">
    <cfRule type="expression" dxfId="0" priority="1">
      <formula>SUM($F$153+$H$153+$J$153+$L$153+$N$153+$P$153+$F$155+$H$155+$J$155+$L$155+$N$155+$P$155+$F$157+$H$157+$J$157+$L$157+$N$157+$P$157+$F$159+$H$159+$J$159+$L$159+$N$159+$P$159+$F$161+$H$161+$J$161+$L$161+$N$161+$P$161+$F$163+$H$163+$J$163+$L$163+$N$163+$P$163+$F$165+$H$165+$J$165+$L$165+$N$165+$P$165+$F$167+$H$167+$J$167+$L$167+$N$167+$P$167+$F$169+$H$169+$J$169+$L$169+$N$169+$P$169+$F$171+$H$171+$J$171+$L$171+$N$171+$P$171)&lt;&gt;$P$95</formula>
    </cfRule>
  </conditionalFormatting>
  <printOptions horizontalCentered="1"/>
  <pageMargins left="0.7" right="0.7" top="0.75" bottom="0.75" header="0" footer="0"/>
  <pageSetup paperSize="9" orientation="portrait"/>
  <rowBreaks count="3" manualBreakCount="3">
    <brk id="149" man="1"/>
    <brk id="47" man="1"/>
    <brk id="95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96600"/>
    <pageSetUpPr fitToPage="1"/>
  </sheetPr>
  <dimension ref="A1:J896"/>
  <sheetViews>
    <sheetView showGridLines="0" tabSelected="1" topLeftCell="A117" workbookViewId="0">
      <selection activeCell="B150" sqref="B150:I150"/>
    </sheetView>
  </sheetViews>
  <sheetFormatPr defaultColWidth="14.42578125" defaultRowHeight="15" customHeight="1"/>
  <cols>
    <col min="1" max="1" width="6.42578125" customWidth="1"/>
    <col min="2" max="3" width="8.7109375" customWidth="1"/>
    <col min="4" max="4" width="9.28515625" customWidth="1"/>
    <col min="5" max="6" width="8.7109375" customWidth="1"/>
    <col min="7" max="7" width="13" customWidth="1"/>
    <col min="8" max="8" width="13.85546875" customWidth="1"/>
    <col min="9" max="9" width="8.7109375" customWidth="1"/>
    <col min="10" max="10" width="17.42578125" customWidth="1"/>
  </cols>
  <sheetData>
    <row r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" customHeight="1">
      <c r="A4" s="1"/>
      <c r="B4" s="66"/>
      <c r="C4" s="66"/>
      <c r="D4" s="66"/>
      <c r="E4" s="1"/>
      <c r="F4" s="1"/>
      <c r="G4" s="1"/>
      <c r="H4" s="1"/>
      <c r="I4" s="1"/>
      <c r="J4" s="1"/>
    </row>
    <row r="5" spans="1:10" ht="15" customHeight="1">
      <c r="A5" s="1"/>
      <c r="B5" s="130" t="s">
        <v>0</v>
      </c>
      <c r="C5" s="129"/>
      <c r="D5" s="129"/>
      <c r="E5" s="129"/>
      <c r="F5" s="129"/>
      <c r="G5" s="129"/>
      <c r="H5" s="129"/>
      <c r="I5" s="129"/>
      <c r="J5" s="129"/>
    </row>
    <row r="6" spans="1:10" ht="15.75" customHeight="1">
      <c r="A6" s="1"/>
      <c r="B6" s="130" t="s">
        <v>1</v>
      </c>
      <c r="C6" s="129"/>
      <c r="D6" s="129"/>
      <c r="E6" s="129"/>
      <c r="F6" s="129"/>
      <c r="G6" s="129"/>
      <c r="H6" s="129"/>
      <c r="I6" s="129"/>
      <c r="J6" s="129"/>
    </row>
    <row r="7" spans="1:10" ht="12" customHeight="1">
      <c r="A7" s="1"/>
      <c r="B7" s="265" t="s">
        <v>202</v>
      </c>
      <c r="C7" s="254"/>
      <c r="D7" s="254"/>
      <c r="E7" s="254"/>
      <c r="F7" s="254"/>
      <c r="G7" s="254"/>
      <c r="H7" s="254"/>
      <c r="I7" s="254"/>
      <c r="J7" s="255"/>
    </row>
    <row r="8" spans="1:10" ht="1.5" customHeight="1">
      <c r="A8" s="1"/>
      <c r="B8" s="133"/>
      <c r="C8" s="129"/>
      <c r="D8" s="129"/>
      <c r="E8" s="129"/>
      <c r="F8" s="129"/>
      <c r="G8" s="129"/>
      <c r="H8" s="129"/>
      <c r="I8" s="129"/>
      <c r="J8" s="266"/>
    </row>
    <row r="9" spans="1:10" ht="12" customHeight="1">
      <c r="A9" s="1"/>
      <c r="B9" s="267"/>
      <c r="C9" s="144"/>
      <c r="D9" s="144"/>
      <c r="E9" s="144"/>
      <c r="F9" s="144"/>
      <c r="G9" s="144"/>
      <c r="H9" s="144"/>
      <c r="I9" s="144"/>
      <c r="J9" s="268"/>
    </row>
    <row r="10" spans="1:10" ht="24.75" customHeight="1">
      <c r="A10" s="1"/>
      <c r="B10" s="269" t="s">
        <v>203</v>
      </c>
      <c r="C10" s="135"/>
      <c r="D10" s="135"/>
      <c r="E10" s="135"/>
      <c r="F10" s="135"/>
      <c r="G10" s="135"/>
      <c r="H10" s="135"/>
      <c r="I10" s="136"/>
      <c r="J10" s="270" t="s">
        <v>102</v>
      </c>
    </row>
    <row r="11" spans="1:10">
      <c r="A11" s="1"/>
      <c r="B11" s="272" t="s">
        <v>204</v>
      </c>
      <c r="C11" s="150"/>
      <c r="D11" s="150"/>
      <c r="E11" s="150"/>
      <c r="F11" s="150"/>
      <c r="G11" s="229"/>
      <c r="H11" s="67" t="s">
        <v>205</v>
      </c>
      <c r="I11" s="67" t="s">
        <v>206</v>
      </c>
      <c r="J11" s="271"/>
    </row>
    <row r="12" spans="1:10">
      <c r="A12" s="1"/>
      <c r="B12" s="273"/>
      <c r="C12" s="244"/>
      <c r="D12" s="244"/>
      <c r="E12" s="244"/>
      <c r="F12" s="244"/>
      <c r="G12" s="222"/>
      <c r="H12" s="68"/>
      <c r="I12" s="69"/>
      <c r="J12" s="70">
        <f t="shared" ref="J12:J14" si="0">H12*I12</f>
        <v>0</v>
      </c>
    </row>
    <row r="13" spans="1:10">
      <c r="A13" s="1"/>
      <c r="B13" s="273"/>
      <c r="C13" s="244"/>
      <c r="D13" s="244"/>
      <c r="E13" s="244"/>
      <c r="F13" s="244"/>
      <c r="G13" s="222"/>
      <c r="H13" s="68"/>
      <c r="I13" s="69"/>
      <c r="J13" s="71">
        <f t="shared" si="0"/>
        <v>0</v>
      </c>
    </row>
    <row r="14" spans="1:10">
      <c r="A14" s="1"/>
      <c r="B14" s="273"/>
      <c r="C14" s="244"/>
      <c r="D14" s="244"/>
      <c r="E14" s="244"/>
      <c r="F14" s="244"/>
      <c r="G14" s="222"/>
      <c r="H14" s="68"/>
      <c r="I14" s="69"/>
      <c r="J14" s="71">
        <f t="shared" si="0"/>
        <v>0</v>
      </c>
    </row>
    <row r="15" spans="1:10">
      <c r="A15" s="1"/>
      <c r="B15" s="274" t="s">
        <v>207</v>
      </c>
      <c r="C15" s="144"/>
      <c r="D15" s="144"/>
      <c r="E15" s="144"/>
      <c r="F15" s="144"/>
      <c r="G15" s="144"/>
      <c r="H15" s="144"/>
      <c r="I15" s="144"/>
      <c r="J15" s="71">
        <f>SUM(J12:J14)</f>
        <v>0</v>
      </c>
    </row>
    <row r="16" spans="1:10">
      <c r="A16" s="1"/>
      <c r="B16" s="275" t="s">
        <v>208</v>
      </c>
      <c r="C16" s="135"/>
      <c r="D16" s="135"/>
      <c r="E16" s="135"/>
      <c r="F16" s="135"/>
      <c r="G16" s="135"/>
      <c r="H16" s="135"/>
      <c r="I16" s="135"/>
      <c r="J16" s="72">
        <f>J15*86%</f>
        <v>0</v>
      </c>
    </row>
    <row r="17" spans="1:10">
      <c r="A17" s="1"/>
      <c r="B17" s="276" t="s">
        <v>209</v>
      </c>
      <c r="C17" s="135"/>
      <c r="D17" s="135"/>
      <c r="E17" s="135"/>
      <c r="F17" s="135"/>
      <c r="G17" s="135"/>
      <c r="H17" s="135"/>
      <c r="I17" s="136"/>
      <c r="J17" s="73">
        <f>J15+J16</f>
        <v>0</v>
      </c>
    </row>
    <row r="18" spans="1:10" ht="15.75" customHeight="1">
      <c r="A18" s="1"/>
      <c r="B18" s="74"/>
      <c r="C18" s="1"/>
      <c r="D18" s="1"/>
      <c r="E18" s="1"/>
      <c r="F18" s="1"/>
      <c r="G18" s="1"/>
      <c r="H18" s="1"/>
      <c r="I18" s="1"/>
      <c r="J18" s="75"/>
    </row>
    <row r="19" spans="1:10" ht="15.75" customHeight="1">
      <c r="A19" s="1"/>
      <c r="B19" s="277" t="s">
        <v>210</v>
      </c>
      <c r="C19" s="135"/>
      <c r="D19" s="135"/>
      <c r="E19" s="135"/>
      <c r="F19" s="135"/>
      <c r="G19" s="135"/>
      <c r="H19" s="135"/>
      <c r="I19" s="136"/>
      <c r="J19" s="270" t="s">
        <v>102</v>
      </c>
    </row>
    <row r="20" spans="1:10">
      <c r="A20" s="1"/>
      <c r="B20" s="272" t="s">
        <v>204</v>
      </c>
      <c r="C20" s="150"/>
      <c r="D20" s="150"/>
      <c r="E20" s="150"/>
      <c r="F20" s="150"/>
      <c r="G20" s="229"/>
      <c r="H20" s="67" t="s">
        <v>205</v>
      </c>
      <c r="I20" s="67" t="s">
        <v>206</v>
      </c>
      <c r="J20" s="271"/>
    </row>
    <row r="21" spans="1:10" ht="15.75" customHeight="1">
      <c r="A21" s="1"/>
      <c r="B21" s="273" t="s">
        <v>211</v>
      </c>
      <c r="C21" s="244"/>
      <c r="D21" s="244"/>
      <c r="E21" s="244"/>
      <c r="F21" s="244"/>
      <c r="G21" s="222"/>
      <c r="H21" s="76">
        <v>4264</v>
      </c>
      <c r="I21" s="77">
        <v>20</v>
      </c>
      <c r="J21" s="78">
        <f t="shared" ref="J21:J24" si="1">H21*I21</f>
        <v>85280</v>
      </c>
    </row>
    <row r="22" spans="1:10" ht="15.75" customHeight="1">
      <c r="A22" s="1"/>
      <c r="B22" s="273" t="s">
        <v>211</v>
      </c>
      <c r="C22" s="244"/>
      <c r="D22" s="244"/>
      <c r="E22" s="244"/>
      <c r="F22" s="244"/>
      <c r="G22" s="222"/>
      <c r="H22" s="79"/>
      <c r="I22" s="80"/>
      <c r="J22" s="71">
        <f t="shared" si="1"/>
        <v>0</v>
      </c>
    </row>
    <row r="23" spans="1:10" ht="15.75" customHeight="1">
      <c r="A23" s="1"/>
      <c r="B23" s="273"/>
      <c r="C23" s="244"/>
      <c r="D23" s="244"/>
      <c r="E23" s="244"/>
      <c r="F23" s="244"/>
      <c r="G23" s="222"/>
      <c r="H23" s="79"/>
      <c r="I23" s="80"/>
      <c r="J23" s="71">
        <f t="shared" si="1"/>
        <v>0</v>
      </c>
    </row>
    <row r="24" spans="1:10" ht="15.75" customHeight="1">
      <c r="A24" s="1"/>
      <c r="B24" s="273"/>
      <c r="C24" s="244"/>
      <c r="D24" s="244"/>
      <c r="E24" s="244"/>
      <c r="F24" s="244"/>
      <c r="G24" s="222"/>
      <c r="H24" s="79"/>
      <c r="I24" s="80"/>
      <c r="J24" s="72">
        <f t="shared" si="1"/>
        <v>0</v>
      </c>
    </row>
    <row r="25" spans="1:10" ht="15.75" customHeight="1">
      <c r="A25" s="1"/>
      <c r="B25" s="278" t="s">
        <v>212</v>
      </c>
      <c r="C25" s="192"/>
      <c r="D25" s="192"/>
      <c r="E25" s="192"/>
      <c r="F25" s="192"/>
      <c r="G25" s="192"/>
      <c r="H25" s="192"/>
      <c r="I25" s="193"/>
      <c r="J25" s="73">
        <f>SUM(J21:J24)</f>
        <v>85280</v>
      </c>
    </row>
    <row r="26" spans="1:10" ht="15.75" customHeight="1">
      <c r="A26" s="1"/>
      <c r="B26" s="74"/>
      <c r="C26" s="1"/>
      <c r="D26" s="1"/>
      <c r="E26" s="1"/>
      <c r="F26" s="1"/>
      <c r="G26" s="1"/>
      <c r="H26" s="1"/>
      <c r="I26" s="1"/>
      <c r="J26" s="75"/>
    </row>
    <row r="27" spans="1:10" ht="15.75" customHeight="1">
      <c r="A27" s="1"/>
      <c r="B27" s="277" t="s">
        <v>213</v>
      </c>
      <c r="C27" s="135"/>
      <c r="D27" s="135"/>
      <c r="E27" s="135"/>
      <c r="F27" s="135"/>
      <c r="G27" s="135"/>
      <c r="H27" s="135"/>
      <c r="I27" s="136"/>
      <c r="J27" s="270" t="s">
        <v>102</v>
      </c>
    </row>
    <row r="28" spans="1:10" ht="25.5" customHeight="1">
      <c r="A28" s="1"/>
      <c r="B28" s="280" t="s">
        <v>214</v>
      </c>
      <c r="C28" s="135"/>
      <c r="D28" s="135"/>
      <c r="E28" s="135"/>
      <c r="F28" s="135"/>
      <c r="G28" s="136"/>
      <c r="H28" s="81" t="s">
        <v>205</v>
      </c>
      <c r="I28" s="81" t="s">
        <v>206</v>
      </c>
      <c r="J28" s="279"/>
    </row>
    <row r="29" spans="1:10" ht="15.75" customHeight="1">
      <c r="A29" s="50"/>
      <c r="B29" s="281" t="s">
        <v>215</v>
      </c>
      <c r="C29" s="150"/>
      <c r="D29" s="150"/>
      <c r="E29" s="150"/>
      <c r="F29" s="150"/>
      <c r="G29" s="151"/>
      <c r="H29" s="82"/>
      <c r="I29" s="82"/>
      <c r="J29" s="83"/>
    </row>
    <row r="30" spans="1:10" ht="25.5" customHeight="1">
      <c r="A30" s="84"/>
      <c r="B30" s="282" t="s">
        <v>216</v>
      </c>
      <c r="C30" s="244"/>
      <c r="D30" s="244"/>
      <c r="E30" s="244"/>
      <c r="F30" s="244"/>
      <c r="G30" s="222"/>
      <c r="H30" s="68"/>
      <c r="I30" s="69"/>
      <c r="J30" s="70">
        <f t="shared" ref="J30:J35" si="2">H30*I30</f>
        <v>0</v>
      </c>
    </row>
    <row r="31" spans="1:10" ht="25.5" customHeight="1">
      <c r="A31" s="84"/>
      <c r="B31" s="282" t="s">
        <v>217</v>
      </c>
      <c r="C31" s="244"/>
      <c r="D31" s="244"/>
      <c r="E31" s="244"/>
      <c r="F31" s="244"/>
      <c r="G31" s="222"/>
      <c r="H31" s="68"/>
      <c r="I31" s="69"/>
      <c r="J31" s="71">
        <f t="shared" si="2"/>
        <v>0</v>
      </c>
    </row>
    <row r="32" spans="1:10" ht="25.5" customHeight="1">
      <c r="A32" s="84"/>
      <c r="B32" s="282" t="s">
        <v>218</v>
      </c>
      <c r="C32" s="244"/>
      <c r="D32" s="244"/>
      <c r="E32" s="244"/>
      <c r="F32" s="244"/>
      <c r="G32" s="222"/>
      <c r="H32" s="68"/>
      <c r="I32" s="69"/>
      <c r="J32" s="71">
        <f t="shared" si="2"/>
        <v>0</v>
      </c>
    </row>
    <row r="33" spans="1:10" ht="25.5" customHeight="1">
      <c r="A33" s="84"/>
      <c r="B33" s="282" t="s">
        <v>219</v>
      </c>
      <c r="C33" s="244"/>
      <c r="D33" s="244"/>
      <c r="E33" s="244"/>
      <c r="F33" s="244"/>
      <c r="G33" s="222"/>
      <c r="H33" s="68"/>
      <c r="I33" s="69"/>
      <c r="J33" s="71">
        <f t="shared" si="2"/>
        <v>0</v>
      </c>
    </row>
    <row r="34" spans="1:10" ht="25.5" customHeight="1">
      <c r="A34" s="84"/>
      <c r="B34" s="282" t="s">
        <v>220</v>
      </c>
      <c r="C34" s="244"/>
      <c r="D34" s="244"/>
      <c r="E34" s="244"/>
      <c r="F34" s="244"/>
      <c r="G34" s="222"/>
      <c r="H34" s="68"/>
      <c r="I34" s="69"/>
      <c r="J34" s="71">
        <f t="shared" si="2"/>
        <v>0</v>
      </c>
    </row>
    <row r="35" spans="1:10" ht="25.5" customHeight="1">
      <c r="A35" s="84"/>
      <c r="B35" s="282" t="s">
        <v>221</v>
      </c>
      <c r="C35" s="244"/>
      <c r="D35" s="244"/>
      <c r="E35" s="244"/>
      <c r="F35" s="244"/>
      <c r="G35" s="222"/>
      <c r="H35" s="68"/>
      <c r="I35" s="69"/>
      <c r="J35" s="71">
        <f t="shared" si="2"/>
        <v>0</v>
      </c>
    </row>
    <row r="36" spans="1:10" ht="25.5" customHeight="1">
      <c r="A36" s="84"/>
      <c r="B36" s="282" t="s">
        <v>222</v>
      </c>
      <c r="C36" s="244"/>
      <c r="D36" s="244"/>
      <c r="E36" s="244"/>
      <c r="F36" s="244"/>
      <c r="G36" s="222"/>
      <c r="H36" s="68"/>
      <c r="I36" s="69"/>
      <c r="J36" s="71">
        <v>0</v>
      </c>
    </row>
    <row r="37" spans="1:10" ht="25.5" customHeight="1">
      <c r="A37" s="84"/>
      <c r="B37" s="282" t="s">
        <v>223</v>
      </c>
      <c r="C37" s="244"/>
      <c r="D37" s="244"/>
      <c r="E37" s="244"/>
      <c r="F37" s="244"/>
      <c r="G37" s="222"/>
      <c r="H37" s="85">
        <v>0</v>
      </c>
      <c r="I37" s="86">
        <v>1</v>
      </c>
      <c r="J37" s="87">
        <f t="shared" ref="J37:J43" si="3">H37*I37</f>
        <v>0</v>
      </c>
    </row>
    <row r="38" spans="1:10" ht="25.5" customHeight="1">
      <c r="A38" s="84"/>
      <c r="B38" s="282" t="s">
        <v>224</v>
      </c>
      <c r="C38" s="244"/>
      <c r="D38" s="244"/>
      <c r="E38" s="244"/>
      <c r="F38" s="244"/>
      <c r="G38" s="222"/>
      <c r="H38" s="68">
        <v>0</v>
      </c>
      <c r="I38" s="69">
        <v>0</v>
      </c>
      <c r="J38" s="88">
        <f t="shared" si="3"/>
        <v>0</v>
      </c>
    </row>
    <row r="39" spans="1:10" ht="25.5" customHeight="1">
      <c r="A39" s="84"/>
      <c r="B39" s="282" t="s">
        <v>225</v>
      </c>
      <c r="C39" s="244"/>
      <c r="D39" s="244"/>
      <c r="E39" s="244"/>
      <c r="F39" s="244"/>
      <c r="G39" s="222"/>
      <c r="H39" s="89">
        <v>0</v>
      </c>
      <c r="I39" s="69">
        <v>0</v>
      </c>
      <c r="J39" s="88">
        <f t="shared" si="3"/>
        <v>0</v>
      </c>
    </row>
    <row r="40" spans="1:10" ht="25.5" customHeight="1">
      <c r="A40" s="1"/>
      <c r="B40" s="283" t="s">
        <v>226</v>
      </c>
      <c r="C40" s="244"/>
      <c r="D40" s="244"/>
      <c r="E40" s="244"/>
      <c r="F40" s="244"/>
      <c r="G40" s="222"/>
      <c r="H40" s="68"/>
      <c r="I40" s="69"/>
      <c r="J40" s="71">
        <f t="shared" si="3"/>
        <v>0</v>
      </c>
    </row>
    <row r="41" spans="1:10" ht="15.75" customHeight="1">
      <c r="A41" s="1"/>
      <c r="B41" s="282" t="s">
        <v>227</v>
      </c>
      <c r="C41" s="244"/>
      <c r="D41" s="244"/>
      <c r="E41" s="244"/>
      <c r="F41" s="244"/>
      <c r="G41" s="222"/>
      <c r="H41" s="68"/>
      <c r="I41" s="69"/>
      <c r="J41" s="71">
        <f t="shared" si="3"/>
        <v>0</v>
      </c>
    </row>
    <row r="42" spans="1:10" ht="15.75" customHeight="1">
      <c r="A42" s="1"/>
      <c r="B42" s="283" t="s">
        <v>228</v>
      </c>
      <c r="C42" s="244"/>
      <c r="D42" s="244"/>
      <c r="E42" s="244"/>
      <c r="F42" s="244"/>
      <c r="G42" s="222"/>
      <c r="H42" s="68"/>
      <c r="I42" s="69"/>
      <c r="J42" s="71">
        <f t="shared" si="3"/>
        <v>0</v>
      </c>
    </row>
    <row r="43" spans="1:10" ht="15.75" customHeight="1">
      <c r="A43" s="1"/>
      <c r="B43" s="283" t="s">
        <v>229</v>
      </c>
      <c r="C43" s="244"/>
      <c r="D43" s="244"/>
      <c r="E43" s="244"/>
      <c r="F43" s="244"/>
      <c r="G43" s="222"/>
      <c r="H43" s="68"/>
      <c r="I43" s="69"/>
      <c r="J43" s="72">
        <f t="shared" si="3"/>
        <v>0</v>
      </c>
    </row>
    <row r="44" spans="1:10" ht="19.5" customHeight="1">
      <c r="A44" s="1"/>
      <c r="B44" s="278" t="s">
        <v>230</v>
      </c>
      <c r="C44" s="192"/>
      <c r="D44" s="192"/>
      <c r="E44" s="192"/>
      <c r="F44" s="192"/>
      <c r="G44" s="192"/>
      <c r="H44" s="192"/>
      <c r="I44" s="193"/>
      <c r="J44" s="73">
        <f>SUM(J30:J43)</f>
        <v>0</v>
      </c>
    </row>
    <row r="45" spans="1:10" ht="15.75" customHeight="1">
      <c r="A45" s="1"/>
      <c r="B45" s="284"/>
      <c r="C45" s="141"/>
      <c r="D45" s="141"/>
      <c r="E45" s="141"/>
      <c r="F45" s="141"/>
      <c r="G45" s="141"/>
      <c r="H45" s="141"/>
      <c r="I45" s="141"/>
      <c r="J45" s="141"/>
    </row>
    <row r="46" spans="1:10" ht="15.75" customHeight="1">
      <c r="A46" s="1"/>
      <c r="B46" s="285" t="s">
        <v>231</v>
      </c>
      <c r="C46" s="192"/>
      <c r="D46" s="192"/>
      <c r="E46" s="192"/>
      <c r="F46" s="192"/>
      <c r="G46" s="192"/>
      <c r="H46" s="192"/>
      <c r="I46" s="193"/>
      <c r="J46" s="286" t="s">
        <v>102</v>
      </c>
    </row>
    <row r="47" spans="1:10" ht="25.5" customHeight="1">
      <c r="A47" s="1"/>
      <c r="B47" s="280" t="s">
        <v>232</v>
      </c>
      <c r="C47" s="135"/>
      <c r="D47" s="135"/>
      <c r="E47" s="135"/>
      <c r="F47" s="135"/>
      <c r="G47" s="136"/>
      <c r="H47" s="81" t="s">
        <v>205</v>
      </c>
      <c r="I47" s="81" t="s">
        <v>206</v>
      </c>
      <c r="J47" s="279"/>
    </row>
    <row r="48" spans="1:10" ht="15.75" customHeight="1">
      <c r="A48" s="1"/>
      <c r="B48" s="281" t="s">
        <v>215</v>
      </c>
      <c r="C48" s="150"/>
      <c r="D48" s="150"/>
      <c r="E48" s="150"/>
      <c r="F48" s="150"/>
      <c r="G48" s="151"/>
      <c r="H48" s="90"/>
      <c r="I48" s="90"/>
      <c r="J48" s="91"/>
    </row>
    <row r="49" spans="1:10" ht="35.25" customHeight="1">
      <c r="A49" s="1"/>
      <c r="B49" s="287" t="s">
        <v>233</v>
      </c>
      <c r="C49" s="244"/>
      <c r="D49" s="244"/>
      <c r="E49" s="244"/>
      <c r="F49" s="244"/>
      <c r="G49" s="222"/>
      <c r="H49" s="68"/>
      <c r="I49" s="69"/>
      <c r="J49" s="70">
        <f t="shared" ref="J49:J62" si="4">H49*I49</f>
        <v>0</v>
      </c>
    </row>
    <row r="50" spans="1:10" ht="35.25" customHeight="1">
      <c r="A50" s="1"/>
      <c r="B50" s="287" t="s">
        <v>234</v>
      </c>
      <c r="C50" s="244"/>
      <c r="D50" s="244"/>
      <c r="E50" s="244"/>
      <c r="F50" s="244"/>
      <c r="G50" s="222"/>
      <c r="H50" s="68"/>
      <c r="I50" s="69"/>
      <c r="J50" s="71">
        <f t="shared" si="4"/>
        <v>0</v>
      </c>
    </row>
    <row r="51" spans="1:10" ht="35.25" customHeight="1">
      <c r="A51" s="1"/>
      <c r="B51" s="287" t="s">
        <v>235</v>
      </c>
      <c r="C51" s="244"/>
      <c r="D51" s="244"/>
      <c r="E51" s="244"/>
      <c r="F51" s="244"/>
      <c r="G51" s="222"/>
      <c r="H51" s="68"/>
      <c r="I51" s="69"/>
      <c r="J51" s="71">
        <f t="shared" si="4"/>
        <v>0</v>
      </c>
    </row>
    <row r="52" spans="1:10" ht="35.25" customHeight="1">
      <c r="A52" s="1"/>
      <c r="B52" s="287" t="s">
        <v>236</v>
      </c>
      <c r="C52" s="244"/>
      <c r="D52" s="244"/>
      <c r="E52" s="244"/>
      <c r="F52" s="244"/>
      <c r="G52" s="222"/>
      <c r="H52" s="68"/>
      <c r="I52" s="69"/>
      <c r="J52" s="71">
        <f t="shared" si="4"/>
        <v>0</v>
      </c>
    </row>
    <row r="53" spans="1:10" ht="48" customHeight="1">
      <c r="A53" s="1"/>
      <c r="B53" s="288" t="s">
        <v>237</v>
      </c>
      <c r="C53" s="244"/>
      <c r="D53" s="244"/>
      <c r="E53" s="244"/>
      <c r="F53" s="244"/>
      <c r="G53" s="222"/>
      <c r="H53" s="68"/>
      <c r="I53" s="69"/>
      <c r="J53" s="71">
        <f t="shared" si="4"/>
        <v>0</v>
      </c>
    </row>
    <row r="54" spans="1:10" ht="35.25" customHeight="1">
      <c r="A54" s="1"/>
      <c r="B54" s="287" t="s">
        <v>238</v>
      </c>
      <c r="C54" s="244"/>
      <c r="D54" s="244"/>
      <c r="E54" s="244"/>
      <c r="F54" s="244"/>
      <c r="G54" s="222"/>
      <c r="H54" s="68"/>
      <c r="I54" s="69"/>
      <c r="J54" s="71">
        <f t="shared" si="4"/>
        <v>0</v>
      </c>
    </row>
    <row r="55" spans="1:10" ht="35.25" customHeight="1">
      <c r="A55" s="1"/>
      <c r="B55" s="287" t="s">
        <v>239</v>
      </c>
      <c r="C55" s="244"/>
      <c r="D55" s="244"/>
      <c r="E55" s="244"/>
      <c r="F55" s="244"/>
      <c r="G55" s="222"/>
      <c r="H55" s="68"/>
      <c r="I55" s="69"/>
      <c r="J55" s="71">
        <f t="shared" si="4"/>
        <v>0</v>
      </c>
    </row>
    <row r="56" spans="1:10" ht="35.25" customHeight="1">
      <c r="A56" s="1"/>
      <c r="B56" s="287" t="s">
        <v>240</v>
      </c>
      <c r="C56" s="244"/>
      <c r="D56" s="244"/>
      <c r="E56" s="244"/>
      <c r="F56" s="244"/>
      <c r="G56" s="222"/>
      <c r="H56" s="68"/>
      <c r="I56" s="69"/>
      <c r="J56" s="71">
        <f t="shared" si="4"/>
        <v>0</v>
      </c>
    </row>
    <row r="57" spans="1:10" ht="58.5" customHeight="1">
      <c r="A57" s="1"/>
      <c r="B57" s="288" t="s">
        <v>241</v>
      </c>
      <c r="C57" s="244"/>
      <c r="D57" s="244"/>
      <c r="E57" s="244"/>
      <c r="F57" s="244"/>
      <c r="G57" s="222"/>
      <c r="H57" s="68"/>
      <c r="I57" s="69"/>
      <c r="J57" s="71">
        <f t="shared" si="4"/>
        <v>0</v>
      </c>
    </row>
    <row r="58" spans="1:10" ht="35.25" customHeight="1">
      <c r="A58" s="1"/>
      <c r="B58" s="287" t="s">
        <v>242</v>
      </c>
      <c r="C58" s="244"/>
      <c r="D58" s="244"/>
      <c r="E58" s="244"/>
      <c r="F58" s="244"/>
      <c r="G58" s="222"/>
      <c r="H58" s="68"/>
      <c r="I58" s="69"/>
      <c r="J58" s="71">
        <f t="shared" si="4"/>
        <v>0</v>
      </c>
    </row>
    <row r="59" spans="1:10" ht="25.5" customHeight="1">
      <c r="A59" s="1"/>
      <c r="B59" s="287" t="s">
        <v>243</v>
      </c>
      <c r="C59" s="244"/>
      <c r="D59" s="244"/>
      <c r="E59" s="244"/>
      <c r="F59" s="244"/>
      <c r="G59" s="222"/>
      <c r="H59" s="68"/>
      <c r="I59" s="69"/>
      <c r="J59" s="71">
        <f t="shared" si="4"/>
        <v>0</v>
      </c>
    </row>
    <row r="60" spans="1:10" ht="25.5" customHeight="1">
      <c r="A60" s="1"/>
      <c r="B60" s="287" t="s">
        <v>244</v>
      </c>
      <c r="C60" s="244"/>
      <c r="D60" s="244"/>
      <c r="E60" s="244"/>
      <c r="F60" s="244"/>
      <c r="G60" s="222"/>
      <c r="H60" s="68"/>
      <c r="I60" s="69"/>
      <c r="J60" s="71">
        <f t="shared" si="4"/>
        <v>0</v>
      </c>
    </row>
    <row r="61" spans="1:10" ht="25.5" customHeight="1">
      <c r="A61" s="1"/>
      <c r="B61" s="287" t="s">
        <v>245</v>
      </c>
      <c r="C61" s="244"/>
      <c r="D61" s="244"/>
      <c r="E61" s="244"/>
      <c r="F61" s="244"/>
      <c r="G61" s="222"/>
      <c r="H61" s="68"/>
      <c r="I61" s="92"/>
      <c r="J61" s="71">
        <f t="shared" si="4"/>
        <v>0</v>
      </c>
    </row>
    <row r="62" spans="1:10" ht="24.75" customHeight="1">
      <c r="A62" s="1"/>
      <c r="B62" s="287" t="s">
        <v>246</v>
      </c>
      <c r="C62" s="244"/>
      <c r="D62" s="244"/>
      <c r="E62" s="244"/>
      <c r="F62" s="244"/>
      <c r="G62" s="222"/>
      <c r="H62" s="68"/>
      <c r="I62" s="69"/>
      <c r="J62" s="72">
        <f t="shared" si="4"/>
        <v>0</v>
      </c>
    </row>
    <row r="63" spans="1:10" ht="25.5" customHeight="1">
      <c r="A63" s="1"/>
      <c r="B63" s="278" t="s">
        <v>247</v>
      </c>
      <c r="C63" s="192"/>
      <c r="D63" s="192"/>
      <c r="E63" s="192"/>
      <c r="F63" s="192"/>
      <c r="G63" s="192"/>
      <c r="H63" s="192"/>
      <c r="I63" s="193"/>
      <c r="J63" s="73">
        <f>SUM(J49:J62)</f>
        <v>0</v>
      </c>
    </row>
    <row r="64" spans="1:10" ht="15.75" customHeight="1">
      <c r="A64" s="1"/>
      <c r="B64" s="284"/>
      <c r="C64" s="141"/>
      <c r="D64" s="141"/>
      <c r="E64" s="141"/>
      <c r="F64" s="141"/>
      <c r="G64" s="141"/>
      <c r="H64" s="141"/>
      <c r="I64" s="141"/>
      <c r="J64" s="141"/>
    </row>
    <row r="65" spans="1:10" ht="15.75" customHeight="1">
      <c r="A65" s="1"/>
      <c r="B65" s="285" t="s">
        <v>248</v>
      </c>
      <c r="C65" s="192"/>
      <c r="D65" s="192"/>
      <c r="E65" s="192"/>
      <c r="F65" s="192"/>
      <c r="G65" s="192"/>
      <c r="H65" s="192"/>
      <c r="I65" s="193"/>
      <c r="J65" s="286" t="s">
        <v>102</v>
      </c>
    </row>
    <row r="66" spans="1:10" ht="15.75" customHeight="1">
      <c r="A66" s="1"/>
      <c r="B66" s="280" t="s">
        <v>204</v>
      </c>
      <c r="C66" s="135"/>
      <c r="D66" s="135"/>
      <c r="E66" s="135"/>
      <c r="F66" s="135"/>
      <c r="G66" s="136"/>
      <c r="H66" s="81" t="s">
        <v>205</v>
      </c>
      <c r="I66" s="81" t="s">
        <v>206</v>
      </c>
      <c r="J66" s="279"/>
    </row>
    <row r="67" spans="1:10" ht="15.75" customHeight="1">
      <c r="A67" s="1"/>
      <c r="B67" s="273"/>
      <c r="C67" s="244"/>
      <c r="D67" s="244"/>
      <c r="E67" s="244"/>
      <c r="F67" s="244"/>
      <c r="G67" s="222"/>
      <c r="H67" s="68"/>
      <c r="I67" s="93"/>
      <c r="J67" s="94">
        <f t="shared" ref="J67:J68" si="5">H67*I67</f>
        <v>0</v>
      </c>
    </row>
    <row r="68" spans="1:10" ht="15.75" customHeight="1">
      <c r="A68" s="1"/>
      <c r="B68" s="273"/>
      <c r="C68" s="244"/>
      <c r="D68" s="244"/>
      <c r="E68" s="244"/>
      <c r="F68" s="244"/>
      <c r="G68" s="222"/>
      <c r="H68" s="68"/>
      <c r="I68" s="93"/>
      <c r="J68" s="94">
        <f t="shared" si="5"/>
        <v>0</v>
      </c>
    </row>
    <row r="69" spans="1:10" ht="15.75" customHeight="1">
      <c r="A69" s="1"/>
      <c r="B69" s="278" t="s">
        <v>249</v>
      </c>
      <c r="C69" s="192"/>
      <c r="D69" s="192"/>
      <c r="E69" s="192"/>
      <c r="F69" s="192"/>
      <c r="G69" s="192"/>
      <c r="H69" s="192"/>
      <c r="I69" s="193"/>
      <c r="J69" s="95">
        <f>SUM(J67:J68)</f>
        <v>0</v>
      </c>
    </row>
    <row r="70" spans="1:10" ht="15.75" customHeight="1">
      <c r="A70" s="1"/>
      <c r="B70" s="74"/>
      <c r="C70" s="1"/>
      <c r="D70" s="1"/>
      <c r="E70" s="1"/>
      <c r="F70" s="1"/>
      <c r="G70" s="1"/>
      <c r="H70" s="1"/>
      <c r="I70" s="1"/>
      <c r="J70" s="75"/>
    </row>
    <row r="71" spans="1:10" ht="25.5" customHeight="1">
      <c r="A71" s="1"/>
      <c r="B71" s="290" t="s">
        <v>250</v>
      </c>
      <c r="C71" s="135"/>
      <c r="D71" s="135"/>
      <c r="E71" s="135"/>
      <c r="F71" s="135"/>
      <c r="G71" s="135"/>
      <c r="H71" s="135"/>
      <c r="I71" s="136"/>
      <c r="J71" s="270" t="s">
        <v>102</v>
      </c>
    </row>
    <row r="72" spans="1:10" ht="15.75" customHeight="1">
      <c r="A72" s="1"/>
      <c r="B72" s="291" t="s">
        <v>251</v>
      </c>
      <c r="C72" s="135"/>
      <c r="D72" s="135"/>
      <c r="E72" s="135"/>
      <c r="F72" s="135"/>
      <c r="G72" s="135"/>
      <c r="H72" s="135"/>
      <c r="I72" s="136"/>
      <c r="J72" s="289"/>
    </row>
    <row r="73" spans="1:10" ht="15.75" customHeight="1">
      <c r="A73" s="1"/>
      <c r="B73" s="272" t="s">
        <v>252</v>
      </c>
      <c r="C73" s="150"/>
      <c r="D73" s="150"/>
      <c r="E73" s="150"/>
      <c r="F73" s="150"/>
      <c r="G73" s="229"/>
      <c r="H73" s="67" t="s">
        <v>205</v>
      </c>
      <c r="I73" s="67" t="s">
        <v>206</v>
      </c>
      <c r="J73" s="271"/>
    </row>
    <row r="74" spans="1:10" ht="15.75" customHeight="1">
      <c r="A74" s="1"/>
      <c r="B74" s="273"/>
      <c r="C74" s="244"/>
      <c r="D74" s="244"/>
      <c r="E74" s="244"/>
      <c r="F74" s="244"/>
      <c r="G74" s="222"/>
      <c r="H74" s="96">
        <v>10</v>
      </c>
      <c r="I74" s="97">
        <v>10</v>
      </c>
      <c r="J74" s="98">
        <f t="shared" ref="J74:J76" si="6">H74*I74</f>
        <v>100</v>
      </c>
    </row>
    <row r="75" spans="1:10" ht="15.75" customHeight="1">
      <c r="A75" s="1"/>
      <c r="B75" s="273"/>
      <c r="C75" s="244"/>
      <c r="D75" s="244"/>
      <c r="E75" s="244"/>
      <c r="F75" s="244"/>
      <c r="G75" s="222"/>
      <c r="H75" s="99"/>
      <c r="I75" s="100"/>
      <c r="J75" s="101">
        <f t="shared" si="6"/>
        <v>0</v>
      </c>
    </row>
    <row r="76" spans="1:10" ht="15.75" customHeight="1">
      <c r="A76" s="1"/>
      <c r="B76" s="273"/>
      <c r="C76" s="244"/>
      <c r="D76" s="244"/>
      <c r="E76" s="244"/>
      <c r="F76" s="244"/>
      <c r="G76" s="222"/>
      <c r="H76" s="99"/>
      <c r="I76" s="100"/>
      <c r="J76" s="101">
        <f t="shared" si="6"/>
        <v>0</v>
      </c>
    </row>
    <row r="77" spans="1:10" ht="15.75" customHeight="1">
      <c r="A77" s="1"/>
      <c r="B77" s="292" t="s">
        <v>253</v>
      </c>
      <c r="C77" s="144"/>
      <c r="D77" s="144"/>
      <c r="E77" s="144"/>
      <c r="F77" s="144"/>
      <c r="G77" s="144"/>
      <c r="H77" s="144"/>
      <c r="I77" s="144"/>
      <c r="J77" s="102">
        <f>SUM(J74:J76)</f>
        <v>100</v>
      </c>
    </row>
    <row r="78" spans="1:10" ht="15.75" customHeight="1">
      <c r="A78" s="1"/>
      <c r="B78" s="293" t="s">
        <v>254</v>
      </c>
      <c r="C78" s="135"/>
      <c r="D78" s="135"/>
      <c r="E78" s="135"/>
      <c r="F78" s="135"/>
      <c r="G78" s="135"/>
      <c r="H78" s="135"/>
      <c r="I78" s="135"/>
      <c r="J78" s="102">
        <f>J77*20%</f>
        <v>20</v>
      </c>
    </row>
    <row r="79" spans="1:10" ht="15.75" customHeight="1">
      <c r="A79" s="1"/>
      <c r="B79" s="276" t="s">
        <v>255</v>
      </c>
      <c r="C79" s="135"/>
      <c r="D79" s="135"/>
      <c r="E79" s="135"/>
      <c r="F79" s="135"/>
      <c r="G79" s="135"/>
      <c r="H79" s="135"/>
      <c r="I79" s="136"/>
      <c r="J79" s="103">
        <f>J77+J78</f>
        <v>120</v>
      </c>
    </row>
    <row r="80" spans="1:10" ht="15.75" customHeight="1">
      <c r="A80" s="104"/>
      <c r="B80" s="105"/>
      <c r="C80" s="106"/>
      <c r="D80" s="106"/>
      <c r="E80" s="106"/>
      <c r="F80" s="106"/>
      <c r="G80" s="106"/>
      <c r="H80" s="106"/>
      <c r="I80" s="107"/>
      <c r="J80" s="108"/>
    </row>
    <row r="81" spans="1:10" ht="15.75" customHeight="1">
      <c r="A81" s="1"/>
      <c r="B81" s="294" t="s">
        <v>256</v>
      </c>
      <c r="C81" s="135"/>
      <c r="D81" s="135"/>
      <c r="E81" s="135"/>
      <c r="F81" s="135"/>
      <c r="G81" s="135"/>
      <c r="H81" s="135"/>
      <c r="I81" s="161"/>
      <c r="J81" s="270" t="s">
        <v>102</v>
      </c>
    </row>
    <row r="82" spans="1:10" ht="15.75" customHeight="1">
      <c r="A82" s="1"/>
      <c r="B82" s="295" t="s">
        <v>257</v>
      </c>
      <c r="C82" s="150"/>
      <c r="D82" s="150"/>
      <c r="E82" s="150"/>
      <c r="F82" s="150"/>
      <c r="G82" s="151"/>
      <c r="H82" s="67" t="s">
        <v>205</v>
      </c>
      <c r="I82" s="67" t="s">
        <v>206</v>
      </c>
      <c r="J82" s="271"/>
    </row>
    <row r="83" spans="1:10" ht="15.75" customHeight="1">
      <c r="A83" s="1"/>
      <c r="B83" s="109" t="s">
        <v>258</v>
      </c>
      <c r="C83" s="110"/>
      <c r="D83" s="110"/>
      <c r="E83" s="110"/>
      <c r="F83" s="110"/>
      <c r="G83" s="111"/>
      <c r="H83" s="112">
        <v>100</v>
      </c>
      <c r="I83" s="113">
        <v>1</v>
      </c>
      <c r="J83" s="98">
        <f t="shared" ref="J83:J85" si="7">H83*I83</f>
        <v>100</v>
      </c>
    </row>
    <row r="84" spans="1:10" ht="15.75" customHeight="1">
      <c r="A84" s="1"/>
      <c r="B84" s="296" t="s">
        <v>259</v>
      </c>
      <c r="C84" s="244"/>
      <c r="D84" s="244"/>
      <c r="E84" s="244"/>
      <c r="F84" s="244"/>
      <c r="G84" s="222"/>
      <c r="H84" s="68"/>
      <c r="I84" s="69"/>
      <c r="J84" s="101">
        <f t="shared" si="7"/>
        <v>0</v>
      </c>
    </row>
    <row r="85" spans="1:10" ht="15.75" customHeight="1">
      <c r="A85" s="1"/>
      <c r="B85" s="297"/>
      <c r="C85" s="244"/>
      <c r="D85" s="244"/>
      <c r="E85" s="244"/>
      <c r="F85" s="244"/>
      <c r="G85" s="222"/>
      <c r="H85" s="68"/>
      <c r="I85" s="69"/>
      <c r="J85" s="101">
        <f t="shared" si="7"/>
        <v>0</v>
      </c>
    </row>
    <row r="86" spans="1:10" ht="15.75" customHeight="1">
      <c r="A86" s="1"/>
      <c r="B86" s="278" t="s">
        <v>260</v>
      </c>
      <c r="C86" s="192"/>
      <c r="D86" s="192"/>
      <c r="E86" s="192"/>
      <c r="F86" s="192"/>
      <c r="G86" s="192"/>
      <c r="H86" s="192"/>
      <c r="I86" s="193"/>
      <c r="J86" s="73">
        <f>SUM(J83:J85)</f>
        <v>100</v>
      </c>
    </row>
    <row r="87" spans="1:10" ht="15.75" customHeight="1">
      <c r="A87" s="1"/>
      <c r="B87" s="277" t="s">
        <v>261</v>
      </c>
      <c r="C87" s="135"/>
      <c r="D87" s="135"/>
      <c r="E87" s="135"/>
      <c r="F87" s="135"/>
      <c r="G87" s="135"/>
      <c r="H87" s="135"/>
      <c r="I87" s="136"/>
      <c r="J87" s="270" t="s">
        <v>102</v>
      </c>
    </row>
    <row r="88" spans="1:10" ht="15.75" customHeight="1">
      <c r="A88" s="1"/>
      <c r="B88" s="298" t="s">
        <v>251</v>
      </c>
      <c r="C88" s="135"/>
      <c r="D88" s="135"/>
      <c r="E88" s="135"/>
      <c r="F88" s="135"/>
      <c r="G88" s="135"/>
      <c r="H88" s="135"/>
      <c r="I88" s="136"/>
      <c r="J88" s="289"/>
    </row>
    <row r="89" spans="1:10" ht="15.75" customHeight="1">
      <c r="A89" s="1"/>
      <c r="B89" s="272" t="s">
        <v>262</v>
      </c>
      <c r="C89" s="150"/>
      <c r="D89" s="150"/>
      <c r="E89" s="150"/>
      <c r="F89" s="150"/>
      <c r="G89" s="229"/>
      <c r="H89" s="67" t="s">
        <v>205</v>
      </c>
      <c r="I89" s="67" t="s">
        <v>206</v>
      </c>
      <c r="J89" s="271"/>
    </row>
    <row r="90" spans="1:10" ht="15.75" customHeight="1">
      <c r="A90" s="1"/>
      <c r="B90" s="297"/>
      <c r="C90" s="244"/>
      <c r="D90" s="244"/>
      <c r="E90" s="244"/>
      <c r="F90" s="244"/>
      <c r="G90" s="222"/>
      <c r="H90" s="96">
        <v>10</v>
      </c>
      <c r="I90" s="97">
        <v>10</v>
      </c>
      <c r="J90" s="98">
        <f t="shared" ref="J90:J92" si="8">H90*I90</f>
        <v>100</v>
      </c>
    </row>
    <row r="91" spans="1:10" ht="15.75" customHeight="1">
      <c r="A91" s="1"/>
      <c r="B91" s="297"/>
      <c r="C91" s="244"/>
      <c r="D91" s="244"/>
      <c r="E91" s="244"/>
      <c r="F91" s="244"/>
      <c r="G91" s="222"/>
      <c r="H91" s="114"/>
      <c r="I91" s="69"/>
      <c r="J91" s="98">
        <f t="shared" si="8"/>
        <v>0</v>
      </c>
    </row>
    <row r="92" spans="1:10" ht="15.75" customHeight="1">
      <c r="A92" s="1"/>
      <c r="B92" s="297"/>
      <c r="C92" s="244"/>
      <c r="D92" s="244"/>
      <c r="E92" s="244"/>
      <c r="F92" s="244"/>
      <c r="G92" s="222"/>
      <c r="H92" s="114"/>
      <c r="I92" s="69"/>
      <c r="J92" s="98">
        <f t="shared" si="8"/>
        <v>0</v>
      </c>
    </row>
    <row r="93" spans="1:10" ht="15.75" customHeight="1">
      <c r="A93" s="1"/>
      <c r="B93" s="278" t="s">
        <v>263</v>
      </c>
      <c r="C93" s="192"/>
      <c r="D93" s="192"/>
      <c r="E93" s="192"/>
      <c r="F93" s="192"/>
      <c r="G93" s="192"/>
      <c r="H93" s="192"/>
      <c r="I93" s="193"/>
      <c r="J93" s="115">
        <f>SUM(J90:J92)</f>
        <v>100</v>
      </c>
    </row>
    <row r="94" spans="1:10" ht="15.75" customHeight="1">
      <c r="A94" s="104"/>
      <c r="B94" s="105"/>
      <c r="C94" s="106"/>
      <c r="D94" s="106"/>
      <c r="E94" s="106"/>
      <c r="F94" s="106"/>
      <c r="G94" s="106"/>
      <c r="H94" s="106"/>
      <c r="I94" s="107"/>
      <c r="J94" s="108"/>
    </row>
    <row r="95" spans="1:10" ht="25.5" customHeight="1">
      <c r="A95" s="1"/>
      <c r="B95" s="290" t="s">
        <v>264</v>
      </c>
      <c r="C95" s="135"/>
      <c r="D95" s="135"/>
      <c r="E95" s="135"/>
      <c r="F95" s="135"/>
      <c r="G95" s="135"/>
      <c r="H95" s="135"/>
      <c r="I95" s="136"/>
      <c r="J95" s="270" t="s">
        <v>102</v>
      </c>
    </row>
    <row r="96" spans="1:10" ht="15.75" customHeight="1">
      <c r="A96" s="1"/>
      <c r="B96" s="272" t="s">
        <v>204</v>
      </c>
      <c r="C96" s="150"/>
      <c r="D96" s="150"/>
      <c r="E96" s="150"/>
      <c r="F96" s="150"/>
      <c r="G96" s="229"/>
      <c r="H96" s="67" t="s">
        <v>205</v>
      </c>
      <c r="I96" s="67" t="s">
        <v>206</v>
      </c>
      <c r="J96" s="271"/>
    </row>
    <row r="97" spans="1:10" ht="15.75" customHeight="1">
      <c r="A97" s="1"/>
      <c r="B97" s="302" t="s">
        <v>265</v>
      </c>
      <c r="C97" s="244"/>
      <c r="D97" s="244"/>
      <c r="E97" s="244"/>
      <c r="F97" s="244"/>
      <c r="G97" s="222"/>
      <c r="H97" s="96">
        <v>10</v>
      </c>
      <c r="I97" s="97">
        <v>10</v>
      </c>
      <c r="J97" s="98">
        <f>H97*I97</f>
        <v>100</v>
      </c>
    </row>
    <row r="98" spans="1:10" ht="15.75" customHeight="1">
      <c r="A98" s="1"/>
      <c r="B98" s="302" t="s">
        <v>266</v>
      </c>
      <c r="C98" s="244"/>
      <c r="D98" s="244"/>
      <c r="E98" s="244"/>
      <c r="F98" s="244"/>
      <c r="G98" s="222"/>
      <c r="H98" s="99"/>
      <c r="I98" s="116"/>
      <c r="J98" s="101">
        <v>0</v>
      </c>
    </row>
    <row r="99" spans="1:10" ht="15.75" customHeight="1">
      <c r="A99" s="1"/>
      <c r="B99" s="273"/>
      <c r="C99" s="244"/>
      <c r="D99" s="244"/>
      <c r="E99" s="244"/>
      <c r="F99" s="244"/>
      <c r="G99" s="222"/>
      <c r="H99" s="99"/>
      <c r="I99" s="116"/>
      <c r="J99" s="101">
        <f>H99*I99</f>
        <v>0</v>
      </c>
    </row>
    <row r="100" spans="1:10" ht="15.75" customHeight="1">
      <c r="A100" s="1"/>
      <c r="B100" s="278" t="s">
        <v>267</v>
      </c>
      <c r="C100" s="192"/>
      <c r="D100" s="192"/>
      <c r="E100" s="192"/>
      <c r="F100" s="192"/>
      <c r="G100" s="192"/>
      <c r="H100" s="192"/>
      <c r="I100" s="193"/>
      <c r="J100" s="115">
        <f>SUM(J97:J99)</f>
        <v>100</v>
      </c>
    </row>
    <row r="101" spans="1:10" ht="15.75" customHeight="1">
      <c r="A101" s="1"/>
      <c r="B101" s="74"/>
      <c r="C101" s="1"/>
      <c r="D101" s="1"/>
      <c r="E101" s="1"/>
      <c r="F101" s="1"/>
      <c r="G101" s="1"/>
      <c r="H101" s="1"/>
      <c r="I101" s="1"/>
      <c r="J101" s="75"/>
    </row>
    <row r="102" spans="1:10" ht="15.75" customHeight="1">
      <c r="A102" s="1"/>
      <c r="B102" s="290" t="s">
        <v>268</v>
      </c>
      <c r="C102" s="135"/>
      <c r="D102" s="135"/>
      <c r="E102" s="135"/>
      <c r="F102" s="135"/>
      <c r="G102" s="135"/>
      <c r="H102" s="135"/>
      <c r="I102" s="136"/>
      <c r="J102" s="270" t="s">
        <v>102</v>
      </c>
    </row>
    <row r="103" spans="1:10" ht="15.75" customHeight="1">
      <c r="A103" s="1"/>
      <c r="B103" s="291" t="s">
        <v>269</v>
      </c>
      <c r="C103" s="135"/>
      <c r="D103" s="135"/>
      <c r="E103" s="135"/>
      <c r="F103" s="135"/>
      <c r="G103" s="135"/>
      <c r="H103" s="135"/>
      <c r="I103" s="136"/>
      <c r="J103" s="289"/>
    </row>
    <row r="104" spans="1:10" ht="15.75" customHeight="1">
      <c r="A104" s="1"/>
      <c r="B104" s="272" t="s">
        <v>204</v>
      </c>
      <c r="C104" s="150"/>
      <c r="D104" s="150"/>
      <c r="E104" s="150"/>
      <c r="F104" s="150"/>
      <c r="G104" s="229"/>
      <c r="H104" s="67" t="s">
        <v>205</v>
      </c>
      <c r="I104" s="67" t="s">
        <v>206</v>
      </c>
      <c r="J104" s="271"/>
    </row>
    <row r="105" spans="1:10" ht="15.75" customHeight="1">
      <c r="A105" s="1"/>
      <c r="B105" s="303"/>
      <c r="C105" s="244"/>
      <c r="D105" s="244"/>
      <c r="E105" s="244"/>
      <c r="F105" s="244"/>
      <c r="G105" s="222"/>
      <c r="H105" s="96">
        <v>10</v>
      </c>
      <c r="I105" s="97">
        <v>10</v>
      </c>
      <c r="J105" s="98">
        <f>H105*I105</f>
        <v>100</v>
      </c>
    </row>
    <row r="106" spans="1:10" ht="15.75" customHeight="1">
      <c r="A106" s="1"/>
      <c r="B106" s="273"/>
      <c r="C106" s="244"/>
      <c r="D106" s="244"/>
      <c r="E106" s="244"/>
      <c r="F106" s="244"/>
      <c r="G106" s="222"/>
      <c r="H106" s="99"/>
      <c r="I106" s="116"/>
      <c r="J106" s="101">
        <v>0</v>
      </c>
    </row>
    <row r="107" spans="1:10" ht="15.75" customHeight="1">
      <c r="A107" s="1"/>
      <c r="B107" s="303"/>
      <c r="C107" s="244"/>
      <c r="D107" s="244"/>
      <c r="E107" s="244"/>
      <c r="F107" s="244"/>
      <c r="G107" s="222"/>
      <c r="H107" s="117"/>
      <c r="I107" s="116"/>
      <c r="J107" s="101">
        <f>H107*I107</f>
        <v>0</v>
      </c>
    </row>
    <row r="108" spans="1:10" ht="15.75" customHeight="1">
      <c r="A108" s="1"/>
      <c r="B108" s="278" t="s">
        <v>270</v>
      </c>
      <c r="C108" s="192"/>
      <c r="D108" s="192"/>
      <c r="E108" s="192"/>
      <c r="F108" s="192"/>
      <c r="G108" s="192"/>
      <c r="H108" s="192"/>
      <c r="I108" s="193"/>
      <c r="J108" s="115">
        <f>SUM(J105:J107)</f>
        <v>100</v>
      </c>
    </row>
    <row r="109" spans="1:10" ht="15.75" customHeight="1">
      <c r="A109" s="1"/>
      <c r="B109" s="284"/>
      <c r="C109" s="141"/>
      <c r="D109" s="141"/>
      <c r="E109" s="141"/>
      <c r="F109" s="141"/>
      <c r="G109" s="141"/>
      <c r="H109" s="141"/>
      <c r="I109" s="141"/>
      <c r="J109" s="141"/>
    </row>
    <row r="110" spans="1:10" ht="15.75" customHeight="1">
      <c r="A110" s="1"/>
      <c r="B110" s="285" t="s">
        <v>271</v>
      </c>
      <c r="C110" s="192"/>
      <c r="D110" s="192"/>
      <c r="E110" s="192"/>
      <c r="F110" s="192"/>
      <c r="G110" s="192"/>
      <c r="H110" s="192"/>
      <c r="I110" s="193"/>
      <c r="J110" s="286" t="s">
        <v>102</v>
      </c>
    </row>
    <row r="111" spans="1:10" ht="15.75" customHeight="1">
      <c r="A111" s="1"/>
      <c r="B111" s="280" t="s">
        <v>272</v>
      </c>
      <c r="C111" s="135"/>
      <c r="D111" s="135"/>
      <c r="E111" s="135"/>
      <c r="F111" s="135"/>
      <c r="G111" s="136"/>
      <c r="H111" s="81" t="s">
        <v>205</v>
      </c>
      <c r="I111" s="81" t="s">
        <v>206</v>
      </c>
      <c r="J111" s="279"/>
    </row>
    <row r="112" spans="1:10" ht="15.75" customHeight="1">
      <c r="A112" s="1"/>
      <c r="B112" s="304" t="s">
        <v>215</v>
      </c>
      <c r="C112" s="150"/>
      <c r="D112" s="150"/>
      <c r="E112" s="150"/>
      <c r="F112" s="150"/>
      <c r="G112" s="229"/>
      <c r="H112" s="118"/>
      <c r="I112" s="118"/>
      <c r="J112" s="119"/>
    </row>
    <row r="113" spans="1:10" ht="64.5" customHeight="1">
      <c r="A113" s="1"/>
      <c r="B113" s="305" t="s">
        <v>273</v>
      </c>
      <c r="C113" s="244"/>
      <c r="D113" s="244"/>
      <c r="E113" s="244"/>
      <c r="F113" s="244"/>
      <c r="G113" s="222"/>
      <c r="H113" s="99"/>
      <c r="I113" s="116"/>
      <c r="J113" s="70">
        <f t="shared" ref="J113:J133" si="9">H113*I113</f>
        <v>0</v>
      </c>
    </row>
    <row r="114" spans="1:10" ht="15.75" customHeight="1">
      <c r="A114" s="1"/>
      <c r="B114" s="303" t="s">
        <v>274</v>
      </c>
      <c r="C114" s="244"/>
      <c r="D114" s="244"/>
      <c r="E114" s="244"/>
      <c r="F114" s="244"/>
      <c r="G114" s="222"/>
      <c r="H114" s="99"/>
      <c r="I114" s="120"/>
      <c r="J114" s="71">
        <f t="shared" si="9"/>
        <v>0</v>
      </c>
    </row>
    <row r="115" spans="1:10" ht="31.5" customHeight="1">
      <c r="A115" s="1"/>
      <c r="B115" s="305" t="s">
        <v>275</v>
      </c>
      <c r="C115" s="244"/>
      <c r="D115" s="244"/>
      <c r="E115" s="244"/>
      <c r="F115" s="244"/>
      <c r="G115" s="222"/>
      <c r="H115" s="99"/>
      <c r="I115" s="120"/>
      <c r="J115" s="71">
        <f t="shared" si="9"/>
        <v>0</v>
      </c>
    </row>
    <row r="116" spans="1:10" ht="15.75" customHeight="1">
      <c r="A116" s="1"/>
      <c r="B116" s="303" t="s">
        <v>276</v>
      </c>
      <c r="C116" s="244"/>
      <c r="D116" s="244"/>
      <c r="E116" s="244"/>
      <c r="F116" s="244"/>
      <c r="G116" s="222"/>
      <c r="H116" s="99"/>
      <c r="I116" s="120"/>
      <c r="J116" s="71">
        <f t="shared" si="9"/>
        <v>0</v>
      </c>
    </row>
    <row r="117" spans="1:10" ht="15.75" customHeight="1">
      <c r="A117" s="1"/>
      <c r="B117" s="303" t="s">
        <v>277</v>
      </c>
      <c r="C117" s="244"/>
      <c r="D117" s="244"/>
      <c r="E117" s="244"/>
      <c r="F117" s="244"/>
      <c r="G117" s="222"/>
      <c r="H117" s="99"/>
      <c r="I117" s="120"/>
      <c r="J117" s="71">
        <f t="shared" si="9"/>
        <v>0</v>
      </c>
    </row>
    <row r="118" spans="1:10" ht="15.75" customHeight="1">
      <c r="A118" s="1"/>
      <c r="B118" s="303" t="s">
        <v>278</v>
      </c>
      <c r="C118" s="244"/>
      <c r="D118" s="244"/>
      <c r="E118" s="244"/>
      <c r="F118" s="244"/>
      <c r="G118" s="222"/>
      <c r="H118" s="99"/>
      <c r="I118" s="120"/>
      <c r="J118" s="71">
        <f t="shared" si="9"/>
        <v>0</v>
      </c>
    </row>
    <row r="119" spans="1:10" ht="15.75" customHeight="1">
      <c r="A119" s="1"/>
      <c r="B119" s="303" t="s">
        <v>279</v>
      </c>
      <c r="C119" s="244"/>
      <c r="D119" s="244"/>
      <c r="E119" s="244"/>
      <c r="F119" s="244"/>
      <c r="G119" s="222"/>
      <c r="H119" s="99"/>
      <c r="I119" s="120"/>
      <c r="J119" s="71">
        <f t="shared" si="9"/>
        <v>0</v>
      </c>
    </row>
    <row r="120" spans="1:10" ht="15.75" customHeight="1">
      <c r="A120" s="1"/>
      <c r="B120" s="303" t="s">
        <v>280</v>
      </c>
      <c r="C120" s="244"/>
      <c r="D120" s="244"/>
      <c r="E120" s="244"/>
      <c r="F120" s="244"/>
      <c r="G120" s="222"/>
      <c r="H120" s="99"/>
      <c r="I120" s="120"/>
      <c r="J120" s="71">
        <f t="shared" si="9"/>
        <v>0</v>
      </c>
    </row>
    <row r="121" spans="1:10" ht="15.75" customHeight="1">
      <c r="A121" s="1"/>
      <c r="B121" s="303" t="s">
        <v>281</v>
      </c>
      <c r="C121" s="244"/>
      <c r="D121" s="244"/>
      <c r="E121" s="244"/>
      <c r="F121" s="244"/>
      <c r="G121" s="222"/>
      <c r="H121" s="99"/>
      <c r="I121" s="120"/>
      <c r="J121" s="71">
        <f t="shared" si="9"/>
        <v>0</v>
      </c>
    </row>
    <row r="122" spans="1:10" ht="15.75" customHeight="1">
      <c r="A122" s="1"/>
      <c r="B122" s="303" t="s">
        <v>282</v>
      </c>
      <c r="C122" s="244"/>
      <c r="D122" s="244"/>
      <c r="E122" s="244"/>
      <c r="F122" s="244"/>
      <c r="G122" s="222"/>
      <c r="H122" s="99"/>
      <c r="I122" s="120"/>
      <c r="J122" s="71">
        <f t="shared" si="9"/>
        <v>0</v>
      </c>
    </row>
    <row r="123" spans="1:10" ht="15.75" customHeight="1">
      <c r="A123" s="1"/>
      <c r="B123" s="303" t="s">
        <v>283</v>
      </c>
      <c r="C123" s="244"/>
      <c r="D123" s="244"/>
      <c r="E123" s="244"/>
      <c r="F123" s="244"/>
      <c r="G123" s="222"/>
      <c r="H123" s="99"/>
      <c r="I123" s="120"/>
      <c r="J123" s="71">
        <f t="shared" si="9"/>
        <v>0</v>
      </c>
    </row>
    <row r="124" spans="1:10" ht="15.75" customHeight="1">
      <c r="A124" s="1"/>
      <c r="B124" s="303" t="s">
        <v>284</v>
      </c>
      <c r="C124" s="244"/>
      <c r="D124" s="244"/>
      <c r="E124" s="244"/>
      <c r="F124" s="244"/>
      <c r="G124" s="222"/>
      <c r="H124" s="99"/>
      <c r="I124" s="120"/>
      <c r="J124" s="71">
        <f t="shared" si="9"/>
        <v>0</v>
      </c>
    </row>
    <row r="125" spans="1:10" ht="15.75" customHeight="1">
      <c r="A125" s="1"/>
      <c r="B125" s="303" t="s">
        <v>285</v>
      </c>
      <c r="C125" s="244"/>
      <c r="D125" s="244"/>
      <c r="E125" s="244"/>
      <c r="F125" s="244"/>
      <c r="G125" s="222"/>
      <c r="H125" s="99"/>
      <c r="I125" s="120"/>
      <c r="J125" s="71">
        <f t="shared" si="9"/>
        <v>0</v>
      </c>
    </row>
    <row r="126" spans="1:10" ht="15.75" customHeight="1">
      <c r="A126" s="1"/>
      <c r="B126" s="305" t="s">
        <v>286</v>
      </c>
      <c r="C126" s="244"/>
      <c r="D126" s="244"/>
      <c r="E126" s="244"/>
      <c r="F126" s="244"/>
      <c r="G126" s="222"/>
      <c r="H126" s="99"/>
      <c r="I126" s="120"/>
      <c r="J126" s="71">
        <f t="shared" si="9"/>
        <v>0</v>
      </c>
    </row>
    <row r="127" spans="1:10" ht="15.75" customHeight="1">
      <c r="A127" s="1"/>
      <c r="B127" s="305" t="s">
        <v>287</v>
      </c>
      <c r="C127" s="244"/>
      <c r="D127" s="244"/>
      <c r="E127" s="244"/>
      <c r="F127" s="244"/>
      <c r="G127" s="222"/>
      <c r="H127" s="99"/>
      <c r="I127" s="120"/>
      <c r="J127" s="71">
        <f t="shared" si="9"/>
        <v>0</v>
      </c>
    </row>
    <row r="128" spans="1:10" ht="15.75" customHeight="1">
      <c r="A128" s="1"/>
      <c r="B128" s="305" t="s">
        <v>288</v>
      </c>
      <c r="C128" s="244"/>
      <c r="D128" s="244"/>
      <c r="E128" s="244"/>
      <c r="F128" s="244"/>
      <c r="G128" s="222"/>
      <c r="H128" s="99"/>
      <c r="I128" s="120"/>
      <c r="J128" s="71">
        <f t="shared" si="9"/>
        <v>0</v>
      </c>
    </row>
    <row r="129" spans="1:10" ht="15.75" customHeight="1">
      <c r="A129" s="1"/>
      <c r="B129" s="305" t="s">
        <v>289</v>
      </c>
      <c r="C129" s="244"/>
      <c r="D129" s="244"/>
      <c r="E129" s="244"/>
      <c r="F129" s="244"/>
      <c r="G129" s="222"/>
      <c r="H129" s="99"/>
      <c r="I129" s="120"/>
      <c r="J129" s="71">
        <f t="shared" si="9"/>
        <v>0</v>
      </c>
    </row>
    <row r="130" spans="1:10" ht="15.75" customHeight="1">
      <c r="A130" s="1"/>
      <c r="B130" s="305" t="s">
        <v>290</v>
      </c>
      <c r="C130" s="244"/>
      <c r="D130" s="244"/>
      <c r="E130" s="244"/>
      <c r="F130" s="244"/>
      <c r="G130" s="222"/>
      <c r="H130" s="99"/>
      <c r="I130" s="120"/>
      <c r="J130" s="71">
        <f t="shared" si="9"/>
        <v>0</v>
      </c>
    </row>
    <row r="131" spans="1:10" ht="15.75" customHeight="1">
      <c r="A131" s="1"/>
      <c r="B131" s="305" t="s">
        <v>291</v>
      </c>
      <c r="C131" s="244"/>
      <c r="D131" s="244"/>
      <c r="E131" s="244"/>
      <c r="F131" s="244"/>
      <c r="G131" s="222"/>
      <c r="H131" s="99"/>
      <c r="I131" s="120"/>
      <c r="J131" s="71">
        <f t="shared" si="9"/>
        <v>0</v>
      </c>
    </row>
    <row r="132" spans="1:10" ht="15.75" customHeight="1">
      <c r="A132" s="1"/>
      <c r="B132" s="305" t="s">
        <v>292</v>
      </c>
      <c r="C132" s="244"/>
      <c r="D132" s="244"/>
      <c r="E132" s="244"/>
      <c r="F132" s="244"/>
      <c r="G132" s="222"/>
      <c r="H132" s="99"/>
      <c r="I132" s="120"/>
      <c r="J132" s="71">
        <f t="shared" si="9"/>
        <v>0</v>
      </c>
    </row>
    <row r="133" spans="1:10" ht="15.75" customHeight="1">
      <c r="A133" s="1"/>
      <c r="B133" s="306" t="s">
        <v>293</v>
      </c>
      <c r="C133" s="244"/>
      <c r="D133" s="244"/>
      <c r="E133" s="244"/>
      <c r="F133" s="244"/>
      <c r="G133" s="222"/>
      <c r="H133" s="99"/>
      <c r="I133" s="120"/>
      <c r="J133" s="72">
        <f t="shared" si="9"/>
        <v>0</v>
      </c>
    </row>
    <row r="134" spans="1:10" ht="15.75" customHeight="1">
      <c r="A134" s="1"/>
      <c r="B134" s="278" t="s">
        <v>294</v>
      </c>
      <c r="C134" s="192"/>
      <c r="D134" s="192"/>
      <c r="E134" s="192"/>
      <c r="F134" s="192"/>
      <c r="G134" s="192"/>
      <c r="H134" s="192"/>
      <c r="I134" s="193"/>
      <c r="J134" s="73">
        <f>SUM(J113:J133)</f>
        <v>0</v>
      </c>
    </row>
    <row r="135" spans="1:10" ht="15.75" customHeight="1">
      <c r="A135" s="1"/>
      <c r="B135" s="74"/>
      <c r="C135" s="1"/>
      <c r="D135" s="1"/>
      <c r="E135" s="1"/>
      <c r="F135" s="1"/>
      <c r="G135" s="1"/>
      <c r="H135" s="1"/>
      <c r="I135" s="1"/>
      <c r="J135" s="75"/>
    </row>
    <row r="136" spans="1:10" ht="15.75" customHeight="1">
      <c r="A136" s="1"/>
      <c r="B136" s="277" t="s">
        <v>295</v>
      </c>
      <c r="C136" s="135"/>
      <c r="D136" s="135"/>
      <c r="E136" s="135"/>
      <c r="F136" s="135"/>
      <c r="G136" s="135"/>
      <c r="H136" s="135"/>
      <c r="I136" s="136"/>
      <c r="J136" s="270" t="s">
        <v>102</v>
      </c>
    </row>
    <row r="137" spans="1:10" ht="15.75" customHeight="1">
      <c r="A137" s="1"/>
      <c r="B137" s="272" t="s">
        <v>204</v>
      </c>
      <c r="C137" s="150"/>
      <c r="D137" s="150"/>
      <c r="E137" s="150"/>
      <c r="F137" s="150"/>
      <c r="G137" s="229"/>
      <c r="H137" s="67" t="s">
        <v>205</v>
      </c>
      <c r="I137" s="67" t="s">
        <v>206</v>
      </c>
      <c r="J137" s="279"/>
    </row>
    <row r="138" spans="1:10" ht="15.75" customHeight="1">
      <c r="A138" s="1"/>
      <c r="B138" s="273"/>
      <c r="C138" s="244"/>
      <c r="D138" s="244"/>
      <c r="E138" s="244"/>
      <c r="F138" s="244"/>
      <c r="G138" s="222"/>
      <c r="H138" s="99"/>
      <c r="I138" s="121"/>
      <c r="J138" s="94">
        <f t="shared" ref="J138:J140" si="10">H138*I138</f>
        <v>0</v>
      </c>
    </row>
    <row r="139" spans="1:10" ht="15.75" customHeight="1">
      <c r="A139" s="1"/>
      <c r="B139" s="273"/>
      <c r="C139" s="244"/>
      <c r="D139" s="244"/>
      <c r="E139" s="244"/>
      <c r="F139" s="244"/>
      <c r="G139" s="222"/>
      <c r="H139" s="117"/>
      <c r="I139" s="121"/>
      <c r="J139" s="94">
        <f t="shared" si="10"/>
        <v>0</v>
      </c>
    </row>
    <row r="140" spans="1:10" ht="15.75" customHeight="1">
      <c r="A140" s="1"/>
      <c r="B140" s="273"/>
      <c r="C140" s="244"/>
      <c r="D140" s="244"/>
      <c r="E140" s="244"/>
      <c r="F140" s="244"/>
      <c r="G140" s="222"/>
      <c r="H140" s="117"/>
      <c r="I140" s="121"/>
      <c r="J140" s="94">
        <f t="shared" si="10"/>
        <v>0</v>
      </c>
    </row>
    <row r="141" spans="1:10" ht="15.75" customHeight="1">
      <c r="A141" s="1"/>
      <c r="B141" s="278" t="s">
        <v>296</v>
      </c>
      <c r="C141" s="192"/>
      <c r="D141" s="192"/>
      <c r="E141" s="192"/>
      <c r="F141" s="192"/>
      <c r="G141" s="192"/>
      <c r="H141" s="192"/>
      <c r="I141" s="193"/>
      <c r="J141" s="95">
        <f>SUM(J138:J140)</f>
        <v>0</v>
      </c>
    </row>
    <row r="142" spans="1:10" ht="15.75" customHeight="1">
      <c r="A142" s="1"/>
      <c r="B142" s="74"/>
      <c r="C142" s="1"/>
      <c r="D142" s="1"/>
      <c r="E142" s="1"/>
      <c r="F142" s="1"/>
      <c r="G142" s="1"/>
      <c r="H142" s="1"/>
      <c r="I142" s="1"/>
      <c r="J142" s="75"/>
    </row>
    <row r="143" spans="1:10" ht="15.75" customHeight="1">
      <c r="A143" s="1"/>
      <c r="B143" s="299" t="s">
        <v>297</v>
      </c>
      <c r="C143" s="135"/>
      <c r="D143" s="135"/>
      <c r="E143" s="135"/>
      <c r="F143" s="135"/>
      <c r="G143" s="135"/>
      <c r="H143" s="135"/>
      <c r="I143" s="136"/>
      <c r="J143" s="122">
        <f>J17+J25+J44+J63+J69+J79+J93+J100+J86+J108+J134+J141</f>
        <v>85800</v>
      </c>
    </row>
    <row r="144" spans="1:10" ht="15.75" customHeight="1">
      <c r="A144" s="1"/>
      <c r="B144" s="123"/>
      <c r="C144" s="49"/>
      <c r="D144" s="49"/>
      <c r="E144" s="49"/>
      <c r="F144" s="49"/>
      <c r="G144" s="49"/>
      <c r="H144" s="49"/>
      <c r="I144" s="49"/>
      <c r="J144" s="124"/>
    </row>
    <row r="145" spans="1:10" ht="15.75" customHeight="1">
      <c r="A145" s="1"/>
      <c r="B145" s="277" t="s">
        <v>298</v>
      </c>
      <c r="C145" s="135"/>
      <c r="D145" s="135"/>
      <c r="E145" s="135"/>
      <c r="F145" s="135"/>
      <c r="G145" s="135"/>
      <c r="H145" s="135"/>
      <c r="I145" s="136"/>
      <c r="J145" s="270" t="s">
        <v>102</v>
      </c>
    </row>
    <row r="146" spans="1:10" ht="15.75" customHeight="1">
      <c r="A146" s="1"/>
      <c r="B146" s="277" t="s">
        <v>204</v>
      </c>
      <c r="C146" s="135"/>
      <c r="D146" s="135"/>
      <c r="E146" s="135"/>
      <c r="F146" s="135"/>
      <c r="G146" s="135"/>
      <c r="H146" s="136"/>
      <c r="I146" s="125" t="s">
        <v>206</v>
      </c>
      <c r="J146" s="279"/>
    </row>
    <row r="147" spans="1:10" ht="15.75" customHeight="1">
      <c r="A147" s="1"/>
      <c r="B147" s="300" t="s">
        <v>299</v>
      </c>
      <c r="C147" s="135"/>
      <c r="D147" s="135"/>
      <c r="E147" s="135"/>
      <c r="F147" s="135"/>
      <c r="G147" s="135"/>
      <c r="H147" s="135"/>
      <c r="I147" s="126">
        <v>0.02</v>
      </c>
      <c r="J147" s="94">
        <f>(J143*(I147*100))/(100-(I147*100)-(I148*100)-(I152*100))</f>
        <v>2200</v>
      </c>
    </row>
    <row r="148" spans="1:10" ht="15.75" customHeight="1">
      <c r="A148" s="1"/>
      <c r="B148" s="300" t="s">
        <v>94</v>
      </c>
      <c r="C148" s="135"/>
      <c r="D148" s="135"/>
      <c r="E148" s="135"/>
      <c r="F148" s="135"/>
      <c r="G148" s="135"/>
      <c r="H148" s="135"/>
      <c r="I148" s="126">
        <v>0.05</v>
      </c>
      <c r="J148" s="94">
        <f>(J143*(I148*100))/(100-(I147*100)-(I148*100)-(I152*100))</f>
        <v>5500</v>
      </c>
    </row>
    <row r="149" spans="1:10" ht="15.75" customHeight="1">
      <c r="A149" s="1"/>
      <c r="B149" s="276" t="s">
        <v>300</v>
      </c>
      <c r="C149" s="135"/>
      <c r="D149" s="135"/>
      <c r="E149" s="135"/>
      <c r="F149" s="135"/>
      <c r="G149" s="135"/>
      <c r="H149" s="135"/>
      <c r="I149" s="136"/>
      <c r="J149" s="95">
        <f>SUM(J147:J148)</f>
        <v>7700</v>
      </c>
    </row>
    <row r="150" spans="1:10" ht="15.75" customHeight="1">
      <c r="A150" s="1"/>
      <c r="B150" s="277" t="s">
        <v>306</v>
      </c>
      <c r="C150" s="135"/>
      <c r="D150" s="135"/>
      <c r="E150" s="135"/>
      <c r="F150" s="135"/>
      <c r="G150" s="135"/>
      <c r="H150" s="135"/>
      <c r="I150" s="136"/>
      <c r="J150" s="270" t="s">
        <v>102</v>
      </c>
    </row>
    <row r="151" spans="1:10" ht="15.75" customHeight="1">
      <c r="A151" s="1"/>
      <c r="B151" s="277" t="s">
        <v>204</v>
      </c>
      <c r="C151" s="135"/>
      <c r="D151" s="135"/>
      <c r="E151" s="135"/>
      <c r="F151" s="135"/>
      <c r="G151" s="135"/>
      <c r="H151" s="136"/>
      <c r="I151" s="125" t="s">
        <v>206</v>
      </c>
      <c r="J151" s="279"/>
    </row>
    <row r="152" spans="1:10" ht="15.75" customHeight="1">
      <c r="A152" s="1"/>
      <c r="B152" s="300" t="s">
        <v>301</v>
      </c>
      <c r="C152" s="135"/>
      <c r="D152" s="135"/>
      <c r="E152" s="135"/>
      <c r="F152" s="135"/>
      <c r="G152" s="135"/>
      <c r="H152" s="135"/>
      <c r="I152" s="126">
        <v>0.15</v>
      </c>
      <c r="J152" s="94">
        <f>(J143*(I152*100))/(100-(I147*100)-(I148*100)-(I152*100))</f>
        <v>16500</v>
      </c>
    </row>
    <row r="153" spans="1:10" ht="15.75" customHeight="1">
      <c r="A153" s="1"/>
      <c r="B153" s="276" t="s">
        <v>302</v>
      </c>
      <c r="C153" s="135"/>
      <c r="D153" s="135"/>
      <c r="E153" s="135"/>
      <c r="F153" s="135"/>
      <c r="G153" s="135"/>
      <c r="H153" s="135"/>
      <c r="I153" s="136"/>
      <c r="J153" s="95">
        <f>SUM(J152)</f>
        <v>16500</v>
      </c>
    </row>
    <row r="154" spans="1:10" ht="15.75" customHeight="1">
      <c r="A154" s="1"/>
      <c r="B154" s="74"/>
      <c r="C154" s="1"/>
      <c r="D154" s="1"/>
      <c r="E154" s="1"/>
      <c r="F154" s="1"/>
      <c r="G154" s="1"/>
      <c r="H154" s="1"/>
      <c r="I154" s="1"/>
      <c r="J154" s="75"/>
    </row>
    <row r="155" spans="1:10" ht="15.75" customHeight="1">
      <c r="A155" s="1"/>
      <c r="B155" s="307" t="s">
        <v>303</v>
      </c>
      <c r="C155" s="308"/>
      <c r="D155" s="308"/>
      <c r="E155" s="308"/>
      <c r="F155" s="308"/>
      <c r="G155" s="308"/>
      <c r="H155" s="308"/>
      <c r="I155" s="309"/>
      <c r="J155" s="127">
        <f>J143+J149+J153</f>
        <v>110000</v>
      </c>
    </row>
    <row r="156" spans="1:10" ht="15.75" customHeight="1">
      <c r="A156" s="1"/>
      <c r="B156" s="301" t="s">
        <v>304</v>
      </c>
      <c r="C156" s="129"/>
      <c r="D156" s="129"/>
      <c r="E156" s="129"/>
      <c r="F156" s="129"/>
      <c r="G156" s="129"/>
      <c r="H156" s="129"/>
      <c r="I156" s="129"/>
      <c r="J156" s="129"/>
    </row>
    <row r="157" spans="1:10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ht="15.75" customHeight="1">
      <c r="A158" s="1"/>
      <c r="B158" s="301" t="s">
        <v>305</v>
      </c>
      <c r="C158" s="129"/>
      <c r="D158" s="129"/>
      <c r="E158" s="129"/>
      <c r="F158" s="129"/>
      <c r="G158" s="129"/>
      <c r="H158" s="129"/>
      <c r="I158" s="129"/>
      <c r="J158" s="129"/>
    </row>
    <row r="159" spans="1:10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ht="15.75" customHeight="1"/>
    <row r="256" spans="1:10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</sheetData>
  <mergeCells count="154">
    <mergeCell ref="B132:G132"/>
    <mergeCell ref="B133:G133"/>
    <mergeCell ref="B134:I134"/>
    <mergeCell ref="B136:I136"/>
    <mergeCell ref="J136:J137"/>
    <mergeCell ref="B151:H151"/>
    <mergeCell ref="B152:H152"/>
    <mergeCell ref="B153:I153"/>
    <mergeCell ref="B155:I155"/>
    <mergeCell ref="B156:J156"/>
    <mergeCell ref="B158:J158"/>
    <mergeCell ref="B95:I95"/>
    <mergeCell ref="B96:G96"/>
    <mergeCell ref="B97:G97"/>
    <mergeCell ref="B98:G98"/>
    <mergeCell ref="B99:G99"/>
    <mergeCell ref="B100:I100"/>
    <mergeCell ref="B102:I102"/>
    <mergeCell ref="B103:I103"/>
    <mergeCell ref="B104:G104"/>
    <mergeCell ref="B105:G105"/>
    <mergeCell ref="B106:G106"/>
    <mergeCell ref="B107:G107"/>
    <mergeCell ref="B108:I108"/>
    <mergeCell ref="B109:J109"/>
    <mergeCell ref="B110:I110"/>
    <mergeCell ref="J110:J111"/>
    <mergeCell ref="B111:G111"/>
    <mergeCell ref="B112:G112"/>
    <mergeCell ref="B113:G113"/>
    <mergeCell ref="B114:G114"/>
    <mergeCell ref="B115:G115"/>
    <mergeCell ref="B116:G116"/>
    <mergeCell ref="B143:I143"/>
    <mergeCell ref="J145:J146"/>
    <mergeCell ref="B145:I145"/>
    <mergeCell ref="B146:H146"/>
    <mergeCell ref="B147:H147"/>
    <mergeCell ref="B148:H148"/>
    <mergeCell ref="B149:I149"/>
    <mergeCell ref="B150:I150"/>
    <mergeCell ref="J150:J151"/>
    <mergeCell ref="B90:G90"/>
    <mergeCell ref="B91:G91"/>
    <mergeCell ref="B92:G92"/>
    <mergeCell ref="B93:I93"/>
    <mergeCell ref="B137:G137"/>
    <mergeCell ref="B138:G138"/>
    <mergeCell ref="B139:G139"/>
    <mergeCell ref="B140:G140"/>
    <mergeCell ref="B141:I141"/>
    <mergeCell ref="B117:G117"/>
    <mergeCell ref="B118:G118"/>
    <mergeCell ref="B119:G119"/>
    <mergeCell ref="B120:G120"/>
    <mergeCell ref="B121:G121"/>
    <mergeCell ref="B122:G122"/>
    <mergeCell ref="B123:G123"/>
    <mergeCell ref="B124:G124"/>
    <mergeCell ref="B125:G125"/>
    <mergeCell ref="B126:G126"/>
    <mergeCell ref="B127:G127"/>
    <mergeCell ref="B128:G128"/>
    <mergeCell ref="B129:G129"/>
    <mergeCell ref="B130:G130"/>
    <mergeCell ref="B131:G131"/>
    <mergeCell ref="J95:J96"/>
    <mergeCell ref="J102:J104"/>
    <mergeCell ref="B64:J64"/>
    <mergeCell ref="B65:I65"/>
    <mergeCell ref="B66:G66"/>
    <mergeCell ref="B67:G67"/>
    <mergeCell ref="B68:G68"/>
    <mergeCell ref="B69:I69"/>
    <mergeCell ref="B71:I71"/>
    <mergeCell ref="B72:I72"/>
    <mergeCell ref="B73:G73"/>
    <mergeCell ref="B74:G74"/>
    <mergeCell ref="B75:G75"/>
    <mergeCell ref="B76:G76"/>
    <mergeCell ref="B77:I77"/>
    <mergeCell ref="B78:I78"/>
    <mergeCell ref="B79:I79"/>
    <mergeCell ref="B81:I81"/>
    <mergeCell ref="B82:G82"/>
    <mergeCell ref="B84:G84"/>
    <mergeCell ref="B85:G85"/>
    <mergeCell ref="B86:I86"/>
    <mergeCell ref="B87:I87"/>
    <mergeCell ref="B88:I88"/>
    <mergeCell ref="B59:G59"/>
    <mergeCell ref="B60:G60"/>
    <mergeCell ref="B61:G61"/>
    <mergeCell ref="B62:G62"/>
    <mergeCell ref="B63:I63"/>
    <mergeCell ref="J65:J66"/>
    <mergeCell ref="J71:J73"/>
    <mergeCell ref="J81:J82"/>
    <mergeCell ref="J87:J89"/>
    <mergeCell ref="B89:G89"/>
    <mergeCell ref="B50:G50"/>
    <mergeCell ref="B51:G51"/>
    <mergeCell ref="B52:G52"/>
    <mergeCell ref="B53:G53"/>
    <mergeCell ref="B54:G54"/>
    <mergeCell ref="B55:G55"/>
    <mergeCell ref="B56:G56"/>
    <mergeCell ref="B57:G57"/>
    <mergeCell ref="B58:G58"/>
    <mergeCell ref="B42:G42"/>
    <mergeCell ref="B43:G43"/>
    <mergeCell ref="B44:I44"/>
    <mergeCell ref="B45:J45"/>
    <mergeCell ref="B46:I46"/>
    <mergeCell ref="J46:J47"/>
    <mergeCell ref="B47:G47"/>
    <mergeCell ref="B48:G48"/>
    <mergeCell ref="B49:G49"/>
    <mergeCell ref="B33:G33"/>
    <mergeCell ref="B34:G34"/>
    <mergeCell ref="B35:G35"/>
    <mergeCell ref="B36:G36"/>
    <mergeCell ref="B37:G37"/>
    <mergeCell ref="B38:G38"/>
    <mergeCell ref="B39:G39"/>
    <mergeCell ref="B40:G40"/>
    <mergeCell ref="B41:G41"/>
    <mergeCell ref="B24:G24"/>
    <mergeCell ref="B25:I25"/>
    <mergeCell ref="B27:I27"/>
    <mergeCell ref="J27:J28"/>
    <mergeCell ref="B28:G28"/>
    <mergeCell ref="B29:G29"/>
    <mergeCell ref="B30:G30"/>
    <mergeCell ref="B31:G31"/>
    <mergeCell ref="B32:G32"/>
    <mergeCell ref="B15:I15"/>
    <mergeCell ref="B16:I16"/>
    <mergeCell ref="B17:I17"/>
    <mergeCell ref="B19:I19"/>
    <mergeCell ref="J19:J20"/>
    <mergeCell ref="B20:G20"/>
    <mergeCell ref="B21:G21"/>
    <mergeCell ref="B22:G22"/>
    <mergeCell ref="B23:G23"/>
    <mergeCell ref="B5:J5"/>
    <mergeCell ref="B6:J6"/>
    <mergeCell ref="B7:J9"/>
    <mergeCell ref="B10:I10"/>
    <mergeCell ref="J10:J11"/>
    <mergeCell ref="B11:G11"/>
    <mergeCell ref="B12:G12"/>
    <mergeCell ref="B13:G13"/>
    <mergeCell ref="B14:G14"/>
  </mergeCells>
  <hyperlinks>
    <hyperlink ref="B72" r:id="rId1" xr:uid="{00000000-0004-0000-0100-000000000000}"/>
  </hyperlinks>
  <printOptions horizontalCentered="1"/>
  <pageMargins left="0.39370078740157483" right="0.31496062992125984" top="0.39370078740157483" bottom="0.19685039370078741" header="0" footer="0"/>
  <pageSetup paperSize="9" fitToHeight="0" orientation="portrait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PLANO DE TRABALHO</vt:lpstr>
      <vt:lpstr>ANEXO I - MEMORIA DE CALCULO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Felipe Alves Araujo</cp:lastModifiedBy>
  <dcterms:modified xsi:type="dcterms:W3CDTF">2024-12-26T19:10:04Z</dcterms:modified>
</cp:coreProperties>
</file>